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20" yWindow="65496" windowWidth="22500" windowHeight="16280" tabRatio="500" firstSheet="7" activeTab="7"/>
  </bookViews>
  <sheets>
    <sheet name="Alphabetscoring" sheetId="1" r:id="rId1"/>
    <sheet name="Numberscoring" sheetId="2" r:id="rId2"/>
    <sheet name="NameScoring" sheetId="3" r:id="rId3"/>
    <sheet name="Visual scoring" sheetId="4" r:id="rId4"/>
    <sheet name="Final score summary" sheetId="5" r:id="rId5"/>
    <sheet name="concordance" sheetId="6" r:id="rId6"/>
    <sheet name="Alphaweights DO NOT ALTER" sheetId="7" r:id="rId7"/>
    <sheet name="Numberweights DO NOT ALTER" sheetId="8" r:id="rId8"/>
    <sheet name="Nameweights DO NOT ALTER" sheetId="9" r:id="rId9"/>
  </sheets>
  <definedNames/>
  <calcPr fullCalcOnLoad="1"/>
</workbook>
</file>

<file path=xl/sharedStrings.xml><?xml version="1.0" encoding="utf-8"?>
<sst xmlns="http://schemas.openxmlformats.org/spreadsheetml/2006/main" count="4405" uniqueCount="667">
  <si>
    <t>228 Coupe</t>
  </si>
  <si>
    <t>240D</t>
  </si>
  <si>
    <t>240GLE</t>
  </si>
  <si>
    <t>Nissan</t>
  </si>
  <si>
    <t>240SX</t>
  </si>
  <si>
    <t>Datsun/Nissan</t>
  </si>
  <si>
    <t>240Z</t>
  </si>
  <si>
    <t>250 GTO</t>
  </si>
  <si>
    <t>250C</t>
  </si>
  <si>
    <t>2600 Sprint</t>
  </si>
  <si>
    <t>260E</t>
  </si>
  <si>
    <t>275GTB</t>
  </si>
  <si>
    <t>280ZX</t>
  </si>
  <si>
    <t>3.0CS</t>
  </si>
  <si>
    <t>3.2CL</t>
  </si>
  <si>
    <t>3.5RL</t>
  </si>
  <si>
    <t>Austin Healey</t>
  </si>
  <si>
    <t>3000 Mk I</t>
  </si>
  <si>
    <t>Mitsubishi</t>
  </si>
  <si>
    <t>3000GT</t>
  </si>
  <si>
    <t>300M</t>
  </si>
  <si>
    <t>300TD</t>
  </si>
  <si>
    <t>300ZX</t>
  </si>
  <si>
    <t>308 GTS</t>
  </si>
  <si>
    <t>318i</t>
  </si>
  <si>
    <t>3200GT</t>
  </si>
  <si>
    <t>320i</t>
  </si>
  <si>
    <t>328 GTS</t>
  </si>
  <si>
    <t>3500GT</t>
  </si>
  <si>
    <t>Lamborghini</t>
  </si>
  <si>
    <t>350GT</t>
  </si>
  <si>
    <t>350Z</t>
  </si>
  <si>
    <t>356A</t>
  </si>
  <si>
    <t>360 Modena</t>
  </si>
  <si>
    <t>365 GTB</t>
  </si>
  <si>
    <t>380SEC</t>
  </si>
  <si>
    <t>Morgan</t>
  </si>
  <si>
    <t>4/4 (plus 4)</t>
  </si>
  <si>
    <t>400 Superamerica</t>
  </si>
  <si>
    <t>400E</t>
  </si>
  <si>
    <t>Custom 500</t>
  </si>
  <si>
    <t>Cutlass</t>
  </si>
  <si>
    <t>Dakota</t>
  </si>
  <si>
    <t>Dart</t>
  </si>
  <si>
    <t>Renault</t>
  </si>
  <si>
    <t>Dauphine</t>
  </si>
  <si>
    <t>De Ville</t>
  </si>
  <si>
    <t>Del Ray</t>
  </si>
  <si>
    <t>Del Sol</t>
  </si>
  <si>
    <t>Delmont 88</t>
  </si>
  <si>
    <t>Delta 88</t>
  </si>
  <si>
    <t>Diablo</t>
  </si>
  <si>
    <t>Dino 206 GT</t>
  </si>
  <si>
    <t>Diplomat</t>
  </si>
  <si>
    <t>Duetto</t>
  </si>
  <si>
    <t>Duster</t>
  </si>
  <si>
    <t>Dynamic 88</t>
  </si>
  <si>
    <t>Dynasty</t>
  </si>
  <si>
    <t>Echo</t>
  </si>
  <si>
    <t>Eclipse</t>
  </si>
  <si>
    <t>El Camino</t>
  </si>
  <si>
    <t>Lotus</t>
  </si>
  <si>
    <t>Elan</t>
  </si>
  <si>
    <t>Elantra</t>
  </si>
  <si>
    <t>Eldorado</t>
  </si>
  <si>
    <t>Electra</t>
  </si>
  <si>
    <t>Elite</t>
  </si>
  <si>
    <t>Enzo</t>
  </si>
  <si>
    <t>Escort</t>
  </si>
  <si>
    <t>Espada</t>
  </si>
  <si>
    <t>Esprit</t>
  </si>
  <si>
    <t>Europa</t>
  </si>
  <si>
    <t>Excel</t>
  </si>
  <si>
    <t>Fairlane</t>
  </si>
  <si>
    <t>Fairmont</t>
  </si>
  <si>
    <t>Falcon</t>
  </si>
  <si>
    <t>Festiva</t>
  </si>
  <si>
    <t>Fiero</t>
  </si>
  <si>
    <t>Fifth Avenue</t>
  </si>
  <si>
    <t>A6</t>
  </si>
  <si>
    <t>Audi</t>
  </si>
  <si>
    <t>Europe</t>
  </si>
  <si>
    <t>BB512</t>
  </si>
  <si>
    <t>Ferrari</t>
  </si>
  <si>
    <t>C240</t>
  </si>
  <si>
    <t>Mercedes</t>
  </si>
  <si>
    <t>C-300</t>
  </si>
  <si>
    <t>Chrysler</t>
  </si>
  <si>
    <t>America</t>
  </si>
  <si>
    <t>C43</t>
  </si>
  <si>
    <t>C70</t>
  </si>
  <si>
    <t>Volvo</t>
  </si>
  <si>
    <t>CL500</t>
  </si>
  <si>
    <t>CLK 320</t>
  </si>
  <si>
    <t>CRX</t>
  </si>
  <si>
    <t>Honda</t>
  </si>
  <si>
    <t>Asia</t>
  </si>
  <si>
    <t>CTS</t>
  </si>
  <si>
    <t>Cadillac</t>
  </si>
  <si>
    <t>DB7</t>
  </si>
  <si>
    <t>Aston Martin</t>
  </si>
  <si>
    <t>DMC12</t>
  </si>
  <si>
    <t>Delorean</t>
  </si>
  <si>
    <t>EL</t>
  </si>
  <si>
    <t>Acura</t>
  </si>
  <si>
    <t>ES300</t>
  </si>
  <si>
    <t>Lexus</t>
  </si>
  <si>
    <t>E-type</t>
  </si>
  <si>
    <t>Jaguar</t>
  </si>
  <si>
    <t>EXP</t>
  </si>
  <si>
    <t>Ford</t>
  </si>
  <si>
    <t>F355</t>
  </si>
  <si>
    <t>F40</t>
  </si>
  <si>
    <t>F550</t>
  </si>
  <si>
    <t>Subaru</t>
  </si>
  <si>
    <t>G20</t>
  </si>
  <si>
    <t>Infiniti</t>
  </si>
  <si>
    <t>G35</t>
  </si>
  <si>
    <t>G6</t>
  </si>
  <si>
    <t>Pontiac</t>
  </si>
  <si>
    <t>GL-10 turbo</t>
  </si>
  <si>
    <t>GLC</t>
  </si>
  <si>
    <t>Mazda</t>
  </si>
  <si>
    <t>GS430</t>
  </si>
  <si>
    <t>GT</t>
  </si>
  <si>
    <t>GTO</t>
  </si>
  <si>
    <t>GTV-6</t>
  </si>
  <si>
    <t>Alfa Romeo</t>
  </si>
  <si>
    <t>GV</t>
  </si>
  <si>
    <t>Yugo</t>
  </si>
  <si>
    <t>I30</t>
  </si>
  <si>
    <t>IS300</t>
  </si>
  <si>
    <t>J30</t>
  </si>
  <si>
    <t>Saturn</t>
  </si>
  <si>
    <t>BMW</t>
  </si>
  <si>
    <t>LHS</t>
  </si>
  <si>
    <t>LS430</t>
  </si>
  <si>
    <t>LTD</t>
  </si>
  <si>
    <t>M3</t>
  </si>
  <si>
    <t>M45</t>
  </si>
  <si>
    <t>MR2</t>
  </si>
  <si>
    <t>Toyota</t>
  </si>
  <si>
    <t>NSX</t>
  </si>
  <si>
    <t>P1800</t>
  </si>
  <si>
    <t>Q45</t>
  </si>
  <si>
    <t>RSX</t>
  </si>
  <si>
    <t>RX-7</t>
  </si>
  <si>
    <t>S-1</t>
  </si>
  <si>
    <t>Bentley</t>
  </si>
  <si>
    <t>S2000</t>
  </si>
  <si>
    <t>S320</t>
  </si>
  <si>
    <t>S4</t>
  </si>
  <si>
    <t>S40</t>
  </si>
  <si>
    <t>S500</t>
  </si>
  <si>
    <t>SC300</t>
  </si>
  <si>
    <t>SL320</t>
  </si>
  <si>
    <t>SLK 230 Roadster</t>
  </si>
  <si>
    <t>SRT-4</t>
  </si>
  <si>
    <t>Dodge</t>
  </si>
  <si>
    <t>STS</t>
  </si>
  <si>
    <t>S-type</t>
  </si>
  <si>
    <t>SVX</t>
  </si>
  <si>
    <t>TC</t>
  </si>
  <si>
    <t>Scion</t>
  </si>
  <si>
    <t>TL</t>
  </si>
  <si>
    <t>TSX</t>
  </si>
  <si>
    <t>TT</t>
  </si>
  <si>
    <t>V70</t>
  </si>
  <si>
    <t>WRX</t>
  </si>
  <si>
    <t>X1/9</t>
  </si>
  <si>
    <t>Fiat</t>
  </si>
  <si>
    <t>XA</t>
  </si>
  <si>
    <t>XG300</t>
  </si>
  <si>
    <t>Hyundai</t>
  </si>
  <si>
    <t>XJ12</t>
  </si>
  <si>
    <t>XJ6</t>
  </si>
  <si>
    <t>XK8</t>
  </si>
  <si>
    <t>XLR</t>
  </si>
  <si>
    <t>XR4ti</t>
  </si>
  <si>
    <t>Merkur</t>
  </si>
  <si>
    <t>XT</t>
  </si>
  <si>
    <t>X-type</t>
  </si>
  <si>
    <t>model</t>
  </si>
  <si>
    <t>maker</t>
  </si>
  <si>
    <t>category</t>
  </si>
  <si>
    <t>50s</t>
  </si>
  <si>
    <t>60s</t>
  </si>
  <si>
    <t>70s</t>
  </si>
  <si>
    <t>80s</t>
  </si>
  <si>
    <t>90s</t>
  </si>
  <si>
    <t>2000s</t>
  </si>
  <si>
    <t>AMERICA</t>
  </si>
  <si>
    <t>ASIA</t>
  </si>
  <si>
    <t>EUROPE</t>
  </si>
  <si>
    <t>E300D</t>
  </si>
  <si>
    <t>total</t>
  </si>
  <si>
    <t>Z3</t>
  </si>
  <si>
    <t>L.Series</t>
  </si>
  <si>
    <t>RX-GL 10</t>
  </si>
  <si>
    <t>S- series</t>
  </si>
  <si>
    <t>score</t>
  </si>
  <si>
    <t>INSTRUCTIONS: enter correct score in blue boxes for each item by "1', leave blank for incorrect items.</t>
  </si>
  <si>
    <t>DO NOT TOUCH THIS PAGE</t>
  </si>
  <si>
    <t>total score is indicated in yellow box with one bold number in B2. Add this to the total score for NameCars and NumberCars.</t>
  </si>
  <si>
    <t>Peugeot</t>
  </si>
  <si>
    <t>Datsun</t>
  </si>
  <si>
    <t>Saab</t>
  </si>
  <si>
    <t>Porsche</t>
  </si>
  <si>
    <t>122S</t>
  </si>
  <si>
    <t>1800S</t>
  </si>
  <si>
    <t>190E</t>
  </si>
  <si>
    <t>2.3CL</t>
  </si>
  <si>
    <t>2.5TL</t>
  </si>
  <si>
    <t>200SX</t>
  </si>
  <si>
    <t>220D</t>
  </si>
  <si>
    <t>Maserati</t>
  </si>
  <si>
    <t>Regal</t>
  </si>
  <si>
    <t>Regency</t>
  </si>
  <si>
    <t>Rio</t>
  </si>
  <si>
    <t>Riviera</t>
  </si>
  <si>
    <t>Roadmaster</t>
  </si>
  <si>
    <t>Rocky</t>
  </si>
  <si>
    <t>Roundup</t>
  </si>
  <si>
    <t>Sable</t>
  </si>
  <si>
    <t>Sapporo</t>
  </si>
  <si>
    <t>Satellite</t>
  </si>
  <si>
    <t>Savoy</t>
  </si>
  <si>
    <t>Scamp</t>
  </si>
  <si>
    <t>Scorpio</t>
  </si>
  <si>
    <t>Scoupe</t>
  </si>
  <si>
    <t>Sentra</t>
  </si>
  <si>
    <t>Sephia</t>
  </si>
  <si>
    <t>Seville</t>
  </si>
  <si>
    <t>Shadow</t>
  </si>
  <si>
    <t>Silhouette</t>
  </si>
  <si>
    <t>Silver Shadow</t>
  </si>
  <si>
    <t>Skyhawk</t>
  </si>
  <si>
    <t>Skylark</t>
  </si>
  <si>
    <t>Solara</t>
  </si>
  <si>
    <t>Somerset</t>
  </si>
  <si>
    <t>Sonata</t>
  </si>
  <si>
    <t>Spectra</t>
  </si>
  <si>
    <t>Geo</t>
  </si>
  <si>
    <t>Spectrum</t>
  </si>
  <si>
    <t>Spider Veloce</t>
  </si>
  <si>
    <t>Triumph</t>
  </si>
  <si>
    <t>Spitfire</t>
  </si>
  <si>
    <t>Sprint</t>
  </si>
  <si>
    <t>Sprinter</t>
  </si>
  <si>
    <t>Sprite</t>
  </si>
  <si>
    <t>St Regis</t>
  </si>
  <si>
    <t>Stanza</t>
  </si>
  <si>
    <t>Starfire</t>
  </si>
  <si>
    <t>Starlet</t>
  </si>
  <si>
    <t>400GT</t>
  </si>
  <si>
    <t>412C</t>
  </si>
  <si>
    <t>450SL</t>
  </si>
  <si>
    <t>456 GT</t>
  </si>
  <si>
    <t>5000GT</t>
  </si>
  <si>
    <t>5000quattro</t>
  </si>
  <si>
    <t>500SEL</t>
  </si>
  <si>
    <t>512TR</t>
  </si>
  <si>
    <t>540i</t>
  </si>
  <si>
    <t>550 Barchetta</t>
  </si>
  <si>
    <t>550 Maranello</t>
  </si>
  <si>
    <t>560SEC</t>
  </si>
  <si>
    <t>600SEL</t>
  </si>
  <si>
    <t>633CSI</t>
  </si>
  <si>
    <t>645CI</t>
  </si>
  <si>
    <t>840Ci</t>
  </si>
  <si>
    <t>911 SC</t>
  </si>
  <si>
    <t>9-3</t>
  </si>
  <si>
    <t>total score is indicated in yellow box with one bold number in B2. Add this to the total score for AlphabetCars and NumberCars.</t>
  </si>
  <si>
    <t>Accent</t>
  </si>
  <si>
    <t>Plymouth</t>
  </si>
  <si>
    <t>Acclaim</t>
  </si>
  <si>
    <t>Accord</t>
  </si>
  <si>
    <t>Oldsmobile</t>
  </si>
  <si>
    <t>Achieva</t>
  </si>
  <si>
    <t>Desoto</t>
  </si>
  <si>
    <t>Adventurer</t>
  </si>
  <si>
    <t>Suzuki</t>
  </si>
  <si>
    <t>Aerio</t>
  </si>
  <si>
    <t>Alero</t>
  </si>
  <si>
    <t>Allante</t>
  </si>
  <si>
    <t>Altima</t>
  </si>
  <si>
    <t>Kia</t>
  </si>
  <si>
    <t>Amanti</t>
  </si>
  <si>
    <t>Buick</t>
  </si>
  <si>
    <t>Apollo</t>
  </si>
  <si>
    <t>Aries</t>
  </si>
  <si>
    <t>Arnage</t>
  </si>
  <si>
    <t>Aspen</t>
  </si>
  <si>
    <t>Aspire</t>
  </si>
  <si>
    <t>Aurora</t>
  </si>
  <si>
    <t>Avalon</t>
  </si>
  <si>
    <t>Studebaker</t>
  </si>
  <si>
    <t>Avanti</t>
  </si>
  <si>
    <t>Chevrolet</t>
  </si>
  <si>
    <t>Aveo</t>
  </si>
  <si>
    <t>Baja</t>
  </si>
  <si>
    <t>Barracuda</t>
  </si>
  <si>
    <t>Bavaria</t>
  </si>
  <si>
    <t>Volkswagen</t>
  </si>
  <si>
    <t>Beetle</t>
  </si>
  <si>
    <t>BelAir</t>
  </si>
  <si>
    <t>Belvedere</t>
  </si>
  <si>
    <t>Beretta</t>
  </si>
  <si>
    <t>Biscayne</t>
  </si>
  <si>
    <t>Biturbo</t>
  </si>
  <si>
    <t>Mercury</t>
  </si>
  <si>
    <t>Bobcat</t>
  </si>
  <si>
    <t>Bonneville</t>
  </si>
  <si>
    <t>Bora</t>
  </si>
  <si>
    <t>Boxster</t>
  </si>
  <si>
    <t>Brat</t>
  </si>
  <si>
    <t>Brava</t>
  </si>
  <si>
    <t>Breeze</t>
  </si>
  <si>
    <t>Brooklands</t>
  </si>
  <si>
    <t>Calais</t>
  </si>
  <si>
    <t>Camaro</t>
  </si>
  <si>
    <t>Camry</t>
  </si>
  <si>
    <t>Caprice</t>
  </si>
  <si>
    <t>Catalina</t>
  </si>
  <si>
    <t>Catera</t>
  </si>
  <si>
    <t>Cavalier</t>
  </si>
  <si>
    <t>Celebrity</t>
  </si>
  <si>
    <t>Celica</t>
  </si>
  <si>
    <t>Centurion</t>
  </si>
  <si>
    <t>Century</t>
  </si>
  <si>
    <t>Challenger</t>
  </si>
  <si>
    <t>Champion</t>
  </si>
  <si>
    <t>Daihatsu</t>
  </si>
  <si>
    <t>Charade</t>
  </si>
  <si>
    <t>Charger</t>
  </si>
  <si>
    <t>Chevelle</t>
  </si>
  <si>
    <t>Chevette</t>
  </si>
  <si>
    <t>Cimarron</t>
  </si>
  <si>
    <t>Cirrus</t>
  </si>
  <si>
    <t>Civic</t>
  </si>
  <si>
    <t>Cobalt</t>
  </si>
  <si>
    <t>Colony Park</t>
  </si>
  <si>
    <t>Plymouth/Dodge</t>
  </si>
  <si>
    <t>Colt</t>
  </si>
  <si>
    <t>Comet</t>
  </si>
  <si>
    <t>Commander</t>
  </si>
  <si>
    <t>Chrysler/Dodge</t>
  </si>
  <si>
    <t>Conquest</t>
  </si>
  <si>
    <t>Mini</t>
  </si>
  <si>
    <t>Cooper</t>
  </si>
  <si>
    <t>Cordoba</t>
  </si>
  <si>
    <t>Rolls Royce</t>
  </si>
  <si>
    <t>Corniche</t>
  </si>
  <si>
    <t>Corolla</t>
  </si>
  <si>
    <t>Corona</t>
  </si>
  <si>
    <t>Coronet</t>
  </si>
  <si>
    <t>Corrado</t>
  </si>
  <si>
    <t>Edsel</t>
  </si>
  <si>
    <t>Corsair</t>
  </si>
  <si>
    <t>Corsica</t>
  </si>
  <si>
    <t>Corvair</t>
  </si>
  <si>
    <t>Corvette</t>
  </si>
  <si>
    <t>Cosmo</t>
  </si>
  <si>
    <t>Lincoln</t>
  </si>
  <si>
    <t>Cosmopolitan</t>
  </si>
  <si>
    <t>Cougar</t>
  </si>
  <si>
    <t>Countach</t>
  </si>
  <si>
    <t>Country squire</t>
  </si>
  <si>
    <t>Cressida</t>
  </si>
  <si>
    <t>Crestline</t>
  </si>
  <si>
    <t>Crossfire</t>
  </si>
  <si>
    <t>Crown Victoria</t>
  </si>
  <si>
    <t>Cruiser</t>
  </si>
  <si>
    <t>Custom</t>
  </si>
  <si>
    <t>1974</t>
  </si>
  <si>
    <t>1958</t>
  </si>
  <si>
    <t>220d</t>
  </si>
  <si>
    <t>930 (or 911 Turbo)</t>
  </si>
  <si>
    <t>1966</t>
  </si>
  <si>
    <t>4-4 Plus 4</t>
  </si>
  <si>
    <t>Nova GrandPrixSS</t>
  </si>
  <si>
    <t>380(SEC)</t>
  </si>
  <si>
    <t>(3.5)RL</t>
  </si>
  <si>
    <t>1976</t>
  </si>
  <si>
    <t>328 (GTS)</t>
  </si>
  <si>
    <t>CONCORDANCE SCORING (optional)</t>
  </si>
  <si>
    <t>CONCORDANCE</t>
  </si>
  <si>
    <t>data from visaul recognition scoring are carried over from that work sheet.</t>
  </si>
  <si>
    <t>SCORES:</t>
  </si>
  <si>
    <t>make</t>
  </si>
  <si>
    <t>Copy and paste verbal scores from those score sheets, into blue sections</t>
  </si>
  <si>
    <t>VISUAL RECOGNITION DATA</t>
  </si>
  <si>
    <t>VERBAL SEMANTIC DATA</t>
  </si>
  <si>
    <t>decade</t>
  </si>
  <si>
    <t>NUMBER CARS</t>
  </si>
  <si>
    <t>Firebird</t>
  </si>
  <si>
    <t>Firedome</t>
  </si>
  <si>
    <t>Fireflite</t>
  </si>
  <si>
    <t>Five hundred</t>
  </si>
  <si>
    <t>Fleetwood</t>
  </si>
  <si>
    <t>Focus</t>
  </si>
  <si>
    <t>Fury</t>
  </si>
  <si>
    <t>Galant</t>
  </si>
  <si>
    <t>Galaxie</t>
  </si>
  <si>
    <t>Gallardo</t>
  </si>
  <si>
    <t>Ghibli</t>
  </si>
  <si>
    <t>Golf</t>
  </si>
  <si>
    <t>Gran sport</t>
  </si>
  <si>
    <t>Gran Torino</t>
  </si>
  <si>
    <t>Granada</t>
  </si>
  <si>
    <t>Grand Am</t>
  </si>
  <si>
    <t>Grand National</t>
  </si>
  <si>
    <t>Grand Prix</t>
  </si>
  <si>
    <t>Gransport</t>
  </si>
  <si>
    <t>AMC</t>
  </si>
  <si>
    <t>Gremlin</t>
  </si>
  <si>
    <t>Hawk</t>
  </si>
  <si>
    <t>Horizon</t>
  </si>
  <si>
    <t>Hornet</t>
  </si>
  <si>
    <t>Isuzu</t>
  </si>
  <si>
    <t>I-Mark</t>
  </si>
  <si>
    <t>Impala</t>
  </si>
  <si>
    <t>Imperial</t>
  </si>
  <si>
    <t>Impreza</t>
  </si>
  <si>
    <t>Impulse</t>
  </si>
  <si>
    <t>Indy</t>
  </si>
  <si>
    <t>Insight</t>
  </si>
  <si>
    <t>Integra</t>
  </si>
  <si>
    <t>Chrysler./Dodge</t>
  </si>
  <si>
    <t>Intrepid</t>
  </si>
  <si>
    <t>Intrigue</t>
  </si>
  <si>
    <t>Invicta</t>
  </si>
  <si>
    <t>Ion-1</t>
  </si>
  <si>
    <t>Isetta</t>
  </si>
  <si>
    <t>Islero</t>
  </si>
  <si>
    <t>Jalpa</t>
  </si>
  <si>
    <t>Jarama</t>
  </si>
  <si>
    <t>Javelin</t>
  </si>
  <si>
    <t>Jetstar I</t>
  </si>
  <si>
    <t>Jetta</t>
  </si>
  <si>
    <t>LaCrosse</t>
  </si>
  <si>
    <t>Lagonda</t>
  </si>
  <si>
    <t>Daewoo</t>
  </si>
  <si>
    <t>Lanos</t>
  </si>
  <si>
    <t>Lark</t>
  </si>
  <si>
    <t>Chrysler/Plymouth</t>
  </si>
  <si>
    <t>Laser</t>
  </si>
  <si>
    <t>Le Sabre</t>
  </si>
  <si>
    <t>LeBaron</t>
  </si>
  <si>
    <t>Legacy</t>
  </si>
  <si>
    <t>Leganza</t>
  </si>
  <si>
    <t>Legend</t>
  </si>
  <si>
    <t>Loyale</t>
  </si>
  <si>
    <t>Lumina</t>
  </si>
  <si>
    <t>Lynx</t>
  </si>
  <si>
    <t>Magnum</t>
  </si>
  <si>
    <t>Mainline</t>
  </si>
  <si>
    <t>Malibu</t>
  </si>
  <si>
    <t>Marauder</t>
  </si>
  <si>
    <t>Marlin</t>
  </si>
  <si>
    <t>Matador</t>
  </si>
  <si>
    <t>Matrix</t>
  </si>
  <si>
    <t>Maverick</t>
  </si>
  <si>
    <t>Maxima</t>
  </si>
  <si>
    <t>Merak</t>
  </si>
  <si>
    <t>Geo/Chev</t>
  </si>
  <si>
    <t>Metro</t>
  </si>
  <si>
    <t>Mexico</t>
  </si>
  <si>
    <t>Miata</t>
  </si>
  <si>
    <t>MG</t>
  </si>
  <si>
    <t>Midget</t>
  </si>
  <si>
    <t>Millenia</t>
  </si>
  <si>
    <t>Mirada</t>
  </si>
  <si>
    <t>Mirage</t>
  </si>
  <si>
    <t>Mistral</t>
  </si>
  <si>
    <t>Miura</t>
  </si>
  <si>
    <t>Mizer</t>
  </si>
  <si>
    <t>Monaco</t>
  </si>
  <si>
    <t>Monarch</t>
  </si>
  <si>
    <t>Mondial</t>
  </si>
  <si>
    <t>Montclair</t>
  </si>
  <si>
    <t>Monte Carlo</t>
  </si>
  <si>
    <t>Montego</t>
  </si>
  <si>
    <t>Monza</t>
  </si>
  <si>
    <t>Mulsanne</t>
  </si>
  <si>
    <t>Murcielago</t>
  </si>
  <si>
    <t>Mustang</t>
  </si>
  <si>
    <t>Mystere</t>
  </si>
  <si>
    <t>Mystique</t>
  </si>
  <si>
    <t>Neon</t>
  </si>
  <si>
    <t>Dodge/Plymouth</t>
  </si>
  <si>
    <t>New Yorker</t>
  </si>
  <si>
    <t>Nova</t>
  </si>
  <si>
    <t>Nubira</t>
  </si>
  <si>
    <t>Omni</t>
  </si>
  <si>
    <t>Optima</t>
  </si>
  <si>
    <t>Outback</t>
  </si>
  <si>
    <t>Detomaso</t>
  </si>
  <si>
    <t>Pantera</t>
  </si>
  <si>
    <t>Parisienne</t>
  </si>
  <si>
    <t>Park Avenue</t>
  </si>
  <si>
    <t>Parklane</t>
  </si>
  <si>
    <t>Paseo</t>
  </si>
  <si>
    <t>Phaeton</t>
  </si>
  <si>
    <t>Phantom</t>
  </si>
  <si>
    <t>Pinto</t>
  </si>
  <si>
    <t>Powermaster</t>
  </si>
  <si>
    <t>Precidia</t>
  </si>
  <si>
    <t>Prelude</t>
  </si>
  <si>
    <t>President</t>
  </si>
  <si>
    <t>Prius</t>
  </si>
  <si>
    <t>Prizm</t>
  </si>
  <si>
    <t>Probe</t>
  </si>
  <si>
    <t>Protégé</t>
  </si>
  <si>
    <t>PT Cruiser</t>
  </si>
  <si>
    <t>Pulsar</t>
  </si>
  <si>
    <t>?term</t>
  </si>
  <si>
    <t>Quattro</t>
  </si>
  <si>
    <t>Quattroporte</t>
  </si>
  <si>
    <t>Rabbit</t>
  </si>
  <si>
    <t>Rainier</t>
  </si>
  <si>
    <t>Rambler</t>
  </si>
  <si>
    <t>Rampage</t>
  </si>
  <si>
    <t>Ranchero</t>
  </si>
  <si>
    <t>Ranger</t>
  </si>
  <si>
    <t>Reatta</t>
  </si>
  <si>
    <t>ALPHABET CARS</t>
  </si>
  <si>
    <t>NAME CARS</t>
  </si>
  <si>
    <t>SEMANTIC</t>
  </si>
  <si>
    <t>Make</t>
  </si>
  <si>
    <t>SE/Man</t>
  </si>
  <si>
    <t>Se/MODEL</t>
  </si>
  <si>
    <t>SEYr</t>
  </si>
  <si>
    <t>subject's name:</t>
  </si>
  <si>
    <t>verbal score</t>
  </si>
  <si>
    <t>alphabet</t>
  </si>
  <si>
    <t>name</t>
  </si>
  <si>
    <t>number</t>
  </si>
  <si>
    <t>final verbal semantic score</t>
  </si>
  <si>
    <t>visual score</t>
  </si>
  <si>
    <t>manufacturer</t>
  </si>
  <si>
    <t>weighted score</t>
  </si>
  <si>
    <t>weighted overall perceptual score</t>
  </si>
  <si>
    <t>predicted visual score</t>
  </si>
  <si>
    <t>if:</t>
  </si>
  <si>
    <t>p-value</t>
  </si>
  <si>
    <t>degree of abnormality:</t>
  </si>
  <si>
    <t>&gt;29.91</t>
  </si>
  <si>
    <t>&gt;.05</t>
  </si>
  <si>
    <t>&gt;33.37</t>
  </si>
  <si>
    <t>&gt;0.25</t>
  </si>
  <si>
    <t>&gt;37.55</t>
  </si>
  <si>
    <t>&gt;.01</t>
  </si>
  <si>
    <t>&gt;46.78</t>
  </si>
  <si>
    <t>&gt;.001</t>
  </si>
  <si>
    <t>&gt;55.16</t>
  </si>
  <si>
    <t>&gt;.0001</t>
  </si>
  <si>
    <t>Stealth</t>
  </si>
  <si>
    <t>Storm</t>
  </si>
  <si>
    <t>Stratus</t>
  </si>
  <si>
    <t>Stylus</t>
  </si>
  <si>
    <t>Eagle</t>
  </si>
  <si>
    <t>Summit</t>
  </si>
  <si>
    <t>Sunbird</t>
  </si>
  <si>
    <t>Sundance</t>
  </si>
  <si>
    <t>Sunfire</t>
  </si>
  <si>
    <t>Super 88</t>
  </si>
  <si>
    <t>Superbee</t>
  </si>
  <si>
    <t>Supra</t>
  </si>
  <si>
    <t>Swift</t>
  </si>
  <si>
    <t>Talon</t>
  </si>
  <si>
    <t>Taurus</t>
  </si>
  <si>
    <t>tempest</t>
  </si>
  <si>
    <t>Tempo</t>
  </si>
  <si>
    <t>Testarossa</t>
  </si>
  <si>
    <t>Thunderbird</t>
  </si>
  <si>
    <t>Tiburon</t>
  </si>
  <si>
    <t>Topaz</t>
  </si>
  <si>
    <t>Torino</t>
  </si>
  <si>
    <t>Toronado</t>
  </si>
  <si>
    <t>Torpedo</t>
  </si>
  <si>
    <t>Town Car</t>
  </si>
  <si>
    <t>Tracer</t>
  </si>
  <si>
    <t>Turismo</t>
  </si>
  <si>
    <t>Urraco</t>
  </si>
  <si>
    <t>Valiant</t>
  </si>
  <si>
    <t>Vanden Plas</t>
  </si>
  <si>
    <t>Vanquish</t>
  </si>
  <si>
    <t>Ventura</t>
  </si>
  <si>
    <t>Verona</t>
  </si>
  <si>
    <t>Versailles</t>
  </si>
  <si>
    <t>NB: The name Beetle only started in '68, but the car itself pre-dates that</t>
  </si>
  <si>
    <t>Vibe</t>
  </si>
  <si>
    <t>Vigor</t>
  </si>
  <si>
    <t>Villager</t>
  </si>
  <si>
    <t>Vision</t>
  </si>
  <si>
    <t>Wildcat</t>
  </si>
  <si>
    <t>Dodge/Plymouth/Chrysler</t>
  </si>
  <si>
    <t xml:space="preserve">VISUAL RECOGNITION SCORING: </t>
  </si>
  <si>
    <t>place "1" in blue box for correct answer, leave blank for incorrect answer.</t>
  </si>
  <si>
    <t>() indicates optional or alternative answers that are acceptable but not necessary.</t>
  </si>
  <si>
    <t>For decade, the decade stated by the subject should include the year (yr) shown.</t>
  </si>
  <si>
    <t>yellow boxes tabulate the final score for each category of answer.</t>
  </si>
  <si>
    <t>Manufacturer</t>
  </si>
  <si>
    <t>Model</t>
  </si>
  <si>
    <t>Decade</t>
  </si>
  <si>
    <t>(yr)</t>
  </si>
  <si>
    <t>1990</t>
  </si>
  <si>
    <t>Custom (500)</t>
  </si>
  <si>
    <t>1972</t>
  </si>
  <si>
    <t>2004</t>
  </si>
  <si>
    <t>1963</t>
  </si>
  <si>
    <t>1997</t>
  </si>
  <si>
    <t>1992</t>
  </si>
  <si>
    <t>911 (SC)</t>
  </si>
  <si>
    <t>1978</t>
  </si>
  <si>
    <t>X1-9</t>
  </si>
  <si>
    <t>1982</t>
  </si>
  <si>
    <t>1969</t>
  </si>
  <si>
    <t>1998</t>
  </si>
  <si>
    <t>RX7</t>
  </si>
  <si>
    <t>1993</t>
  </si>
  <si>
    <t>1973</t>
  </si>
  <si>
    <t>Super88</t>
  </si>
  <si>
    <t>1955</t>
  </si>
  <si>
    <t>1996</t>
  </si>
  <si>
    <t>Eldorado(Biarritz)</t>
  </si>
  <si>
    <t>1959</t>
  </si>
  <si>
    <t>1965</t>
  </si>
  <si>
    <t>1986</t>
  </si>
  <si>
    <t>240(SX)</t>
  </si>
  <si>
    <t>1995</t>
  </si>
  <si>
    <t>1977</t>
  </si>
  <si>
    <t>1970</t>
  </si>
  <si>
    <t>1988</t>
  </si>
  <si>
    <t>1975</t>
  </si>
  <si>
    <t>840ci</t>
  </si>
  <si>
    <t>1983</t>
  </si>
  <si>
    <t>2002</t>
  </si>
  <si>
    <t>2005</t>
  </si>
  <si>
    <t>Chevy</t>
  </si>
  <si>
    <t>1999</t>
  </si>
  <si>
    <t>2001</t>
  </si>
  <si>
    <t>1984</t>
  </si>
  <si>
    <t>1964</t>
  </si>
  <si>
    <t>1985</t>
  </si>
  <si>
    <t>1971</t>
  </si>
  <si>
    <t>1967</t>
  </si>
  <si>
    <t>1987</t>
  </si>
  <si>
    <t>1956</t>
  </si>
  <si>
    <t>633(CSI)</t>
  </si>
  <si>
    <t>1981</t>
  </si>
  <si>
    <t>Towncar</t>
  </si>
  <si>
    <t>1989</t>
  </si>
  <si>
    <t>CLK(320)</t>
  </si>
  <si>
    <t>2003</t>
  </si>
  <si>
    <t>Dino(206GT)</t>
  </si>
  <si>
    <t>1979</t>
  </si>
  <si>
    <t>LeSabre</t>
  </si>
  <si>
    <t>Oldmobile</t>
  </si>
  <si>
    <t>Dynamic88</t>
  </si>
  <si>
    <t>1962</t>
  </si>
  <si>
    <t>1980</t>
  </si>
  <si>
    <t>1994</t>
  </si>
  <si>
    <t>2006</t>
  </si>
  <si>
    <t>1991</t>
  </si>
  <si>
    <t>1961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</si>
</sst>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Times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10"/>
      <name val="Verdana"/>
      <family val="0"/>
    </font>
    <font>
      <b/>
      <sz val="10"/>
      <name val="Times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1" fillId="3" borderId="1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3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0" fillId="3" borderId="1" xfId="0" applyNumberFormat="1" applyFill="1" applyBorder="1" applyAlignment="1">
      <alignment/>
    </xf>
    <xf numFmtId="0" fontId="9" fillId="0" borderId="0" xfId="0" applyFont="1" applyFill="1" applyBorder="1" applyAlignment="1">
      <alignment horizontal="left"/>
    </xf>
    <xf numFmtId="2" fontId="0" fillId="0" borderId="0" xfId="0" applyNumberFormat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" xfId="0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 horizontal="left"/>
    </xf>
    <xf numFmtId="0" fontId="4" fillId="0" borderId="1" xfId="0" applyFont="1" applyFill="1" applyBorder="1" applyAlignment="1">
      <alignment horizontal="left"/>
    </xf>
    <xf numFmtId="0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left"/>
    </xf>
    <xf numFmtId="2" fontId="0" fillId="0" borderId="0" xfId="0" applyNumberFormat="1" applyFont="1" applyBorder="1" applyAlignment="1">
      <alignment/>
    </xf>
    <xf numFmtId="0" fontId="0" fillId="2" borderId="0" xfId="0" applyFill="1" applyAlignment="1">
      <alignment/>
    </xf>
    <xf numFmtId="0" fontId="0" fillId="0" borderId="2" xfId="0" applyFont="1" applyBorder="1" applyAlignment="1">
      <alignment/>
    </xf>
    <xf numFmtId="0" fontId="0" fillId="3" borderId="0" xfId="0" applyFill="1" applyAlignment="1">
      <alignment/>
    </xf>
    <xf numFmtId="0" fontId="3" fillId="0" borderId="0" xfId="0" applyFont="1" applyAlignment="1">
      <alignment/>
    </xf>
    <xf numFmtId="2" fontId="0" fillId="4" borderId="0" xfId="0" applyNumberFormat="1" applyFill="1" applyAlignment="1">
      <alignment/>
    </xf>
    <xf numFmtId="0" fontId="0" fillId="0" borderId="2" xfId="0" applyBorder="1" applyAlignment="1">
      <alignment/>
    </xf>
    <xf numFmtId="2" fontId="0" fillId="4" borderId="2" xfId="0" applyNumberFormat="1" applyFill="1" applyBorder="1" applyAlignment="1">
      <alignment/>
    </xf>
    <xf numFmtId="0" fontId="0" fillId="5" borderId="0" xfId="0" applyFill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5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4"/>
  <sheetViews>
    <sheetView workbookViewId="0" topLeftCell="A1">
      <selection activeCell="D11" sqref="D11"/>
    </sheetView>
  </sheetViews>
  <sheetFormatPr defaultColWidth="11.00390625" defaultRowHeight="12.75"/>
  <cols>
    <col min="1" max="1" width="11.875" style="3" customWidth="1"/>
    <col min="2" max="2" width="11.75390625" style="3" bestFit="1" customWidth="1"/>
    <col min="3" max="3" width="7.75390625" style="3" bestFit="1" customWidth="1"/>
    <col min="4" max="4" width="8.125" style="3" bestFit="1" customWidth="1"/>
    <col min="5" max="8" width="4.00390625" style="3" bestFit="1" customWidth="1"/>
    <col min="9" max="9" width="5.875" style="3" bestFit="1" customWidth="1"/>
    <col min="10" max="10" width="6.75390625" style="3" customWidth="1"/>
    <col min="11" max="11" width="4.75390625" style="3" bestFit="1" customWidth="1"/>
    <col min="12" max="12" width="3.875" style="3" bestFit="1" customWidth="1"/>
    <col min="13" max="14" width="4.00390625" style="3" bestFit="1" customWidth="1"/>
    <col min="15" max="15" width="5.00390625" style="3" bestFit="1" customWidth="1"/>
    <col min="16" max="16" width="5.875" style="3" bestFit="1" customWidth="1"/>
    <col min="17" max="17" width="10.75390625" style="3" customWidth="1"/>
    <col min="18" max="18" width="7.25390625" style="3" bestFit="1" customWidth="1"/>
    <col min="19" max="21" width="4.00390625" style="3" bestFit="1" customWidth="1"/>
    <col min="22" max="22" width="5.00390625" style="3" bestFit="1" customWidth="1"/>
    <col min="23" max="23" width="5.875" style="3" bestFit="1" customWidth="1"/>
    <col min="24" max="16384" width="10.75390625" style="3" customWidth="1"/>
  </cols>
  <sheetData>
    <row r="1" ht="12.75">
      <c r="A1" s="6" t="s">
        <v>201</v>
      </c>
    </row>
    <row r="2" spans="1:2" ht="12.75">
      <c r="A2" s="6"/>
      <c r="B2" s="6" t="s">
        <v>203</v>
      </c>
    </row>
    <row r="3" spans="1:18" ht="12.75">
      <c r="A3" s="3" t="s">
        <v>183</v>
      </c>
      <c r="B3" s="3" t="s">
        <v>182</v>
      </c>
      <c r="C3" s="3" t="s">
        <v>200</v>
      </c>
      <c r="D3" s="3" t="s">
        <v>191</v>
      </c>
      <c r="K3" s="3" t="s">
        <v>192</v>
      </c>
      <c r="R3" s="3" t="s">
        <v>193</v>
      </c>
    </row>
    <row r="4" spans="4:23" ht="12.75">
      <c r="D4" s="3" t="s">
        <v>185</v>
      </c>
      <c r="E4" s="3" t="s">
        <v>186</v>
      </c>
      <c r="F4" s="3" t="s">
        <v>187</v>
      </c>
      <c r="G4" s="3" t="s">
        <v>188</v>
      </c>
      <c r="H4" s="3" t="s">
        <v>189</v>
      </c>
      <c r="I4" s="3" t="s">
        <v>190</v>
      </c>
      <c r="K4" s="3" t="s">
        <v>185</v>
      </c>
      <c r="L4" s="3" t="s">
        <v>186</v>
      </c>
      <c r="M4" s="3" t="s">
        <v>187</v>
      </c>
      <c r="N4" s="3" t="s">
        <v>188</v>
      </c>
      <c r="O4" s="3" t="s">
        <v>189</v>
      </c>
      <c r="P4" s="3" t="s">
        <v>190</v>
      </c>
      <c r="R4" s="3" t="s">
        <v>185</v>
      </c>
      <c r="S4" s="3" t="s">
        <v>186</v>
      </c>
      <c r="T4" s="3" t="s">
        <v>187</v>
      </c>
      <c r="U4" s="3" t="s">
        <v>188</v>
      </c>
      <c r="V4" s="3" t="s">
        <v>189</v>
      </c>
      <c r="W4" s="3" t="s">
        <v>190</v>
      </c>
    </row>
    <row r="6" spans="1:23" ht="12.75">
      <c r="A6" s="7" t="s">
        <v>195</v>
      </c>
      <c r="B6" s="5">
        <f>SUM(D6:I6,K6:P6,R6:W6)</f>
        <v>0</v>
      </c>
      <c r="D6" s="8">
        <f aca="true" t="shared" si="0" ref="D6:I6">SUM(D8:D84)</f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9"/>
      <c r="K6" s="8">
        <f aca="true" t="shared" si="1" ref="K6:P6">SUM(K8:K84)</f>
        <v>0</v>
      </c>
      <c r="L6" s="8">
        <f t="shared" si="1"/>
        <v>0</v>
      </c>
      <c r="M6" s="8">
        <f t="shared" si="1"/>
        <v>0</v>
      </c>
      <c r="N6" s="8">
        <f t="shared" si="1"/>
        <v>0</v>
      </c>
      <c r="O6" s="8">
        <f t="shared" si="1"/>
        <v>0</v>
      </c>
      <c r="P6" s="8">
        <f t="shared" si="1"/>
        <v>0</v>
      </c>
      <c r="Q6" s="9"/>
      <c r="R6" s="8">
        <f aca="true" t="shared" si="2" ref="R6:W6">SUM(R8:R84)</f>
        <v>0</v>
      </c>
      <c r="S6" s="8">
        <f t="shared" si="2"/>
        <v>0</v>
      </c>
      <c r="T6" s="8">
        <f t="shared" si="2"/>
        <v>0</v>
      </c>
      <c r="U6" s="8">
        <f t="shared" si="2"/>
        <v>0</v>
      </c>
      <c r="V6" s="8">
        <f t="shared" si="2"/>
        <v>0</v>
      </c>
      <c r="W6" s="8">
        <f t="shared" si="2"/>
        <v>0</v>
      </c>
    </row>
    <row r="8" spans="1:23" ht="12.75">
      <c r="A8" s="1" t="s">
        <v>80</v>
      </c>
      <c r="B8" s="2" t="s">
        <v>79</v>
      </c>
      <c r="C8" s="4"/>
      <c r="R8" s="3">
        <f>$C8*'Alphaweights DO NOT ALTER'!R6</f>
        <v>0</v>
      </c>
      <c r="S8" s="3">
        <f>$C8*'Alphaweights DO NOT ALTER'!S6</f>
        <v>0</v>
      </c>
      <c r="T8" s="3">
        <f>$C8*'Alphaweights DO NOT ALTER'!T6</f>
        <v>0</v>
      </c>
      <c r="U8" s="3">
        <f>$C8*'Alphaweights DO NOT ALTER'!U6</f>
        <v>0</v>
      </c>
      <c r="V8" s="3">
        <f>$C8*'Alphaweights DO NOT ALTER'!V6</f>
        <v>0</v>
      </c>
      <c r="W8" s="3">
        <f>$C8*'Alphaweights DO NOT ALTER'!W6</f>
        <v>0</v>
      </c>
    </row>
    <row r="9" spans="1:23" ht="12.75">
      <c r="A9" s="1" t="s">
        <v>83</v>
      </c>
      <c r="B9" s="2" t="s">
        <v>82</v>
      </c>
      <c r="C9" s="4"/>
      <c r="R9" s="3">
        <f>$C9*'Alphaweights DO NOT ALTER'!R7</f>
        <v>0</v>
      </c>
      <c r="S9" s="3">
        <f>$C9*'Alphaweights DO NOT ALTER'!S7</f>
        <v>0</v>
      </c>
      <c r="T9" s="3">
        <f>$C9*'Alphaweights DO NOT ALTER'!T7</f>
        <v>0</v>
      </c>
      <c r="U9" s="3">
        <f>$C9*'Alphaweights DO NOT ALTER'!U7</f>
        <v>0</v>
      </c>
      <c r="V9" s="3">
        <f>$C9*'Alphaweights DO NOT ALTER'!V7</f>
        <v>0</v>
      </c>
      <c r="W9" s="3">
        <f>$C9*'Alphaweights DO NOT ALTER'!W7</f>
        <v>0</v>
      </c>
    </row>
    <row r="10" spans="1:23" ht="12.75">
      <c r="A10" s="1" t="s">
        <v>85</v>
      </c>
      <c r="B10" s="2" t="s">
        <v>84</v>
      </c>
      <c r="C10" s="4"/>
      <c r="R10" s="3">
        <f>$C10*'Alphaweights DO NOT ALTER'!R8</f>
        <v>0</v>
      </c>
      <c r="S10" s="3">
        <f>$C10*'Alphaweights DO NOT ALTER'!S8</f>
        <v>0</v>
      </c>
      <c r="T10" s="3">
        <f>$C10*'Alphaweights DO NOT ALTER'!T8</f>
        <v>0</v>
      </c>
      <c r="U10" s="3">
        <f>$C10*'Alphaweights DO NOT ALTER'!U8</f>
        <v>0</v>
      </c>
      <c r="V10" s="3">
        <f>$C10*'Alphaweights DO NOT ALTER'!V8</f>
        <v>0</v>
      </c>
      <c r="W10" s="3">
        <f>$C10*'Alphaweights DO NOT ALTER'!W8</f>
        <v>0</v>
      </c>
    </row>
    <row r="11" spans="1:9" ht="12.75">
      <c r="A11" s="1" t="s">
        <v>87</v>
      </c>
      <c r="B11" s="2" t="s">
        <v>86</v>
      </c>
      <c r="C11" s="4"/>
      <c r="D11" s="3">
        <f>$C11*'Alphaweights DO NOT ALTER'!D9</f>
        <v>0</v>
      </c>
      <c r="E11" s="3">
        <f>$C11*'Alphaweights DO NOT ALTER'!E9</f>
        <v>0</v>
      </c>
      <c r="F11" s="3">
        <f>$C11*'Alphaweights DO NOT ALTER'!F9</f>
        <v>0</v>
      </c>
      <c r="G11" s="3">
        <f>$C11*'Alphaweights DO NOT ALTER'!G9</f>
        <v>0</v>
      </c>
      <c r="H11" s="3">
        <f>$C11*'Alphaweights DO NOT ALTER'!H9</f>
        <v>0</v>
      </c>
      <c r="I11" s="3">
        <f>$C11*'Alphaweights DO NOT ALTER'!I9</f>
        <v>0</v>
      </c>
    </row>
    <row r="12" spans="1:23" ht="12.75">
      <c r="A12" s="1" t="s">
        <v>85</v>
      </c>
      <c r="B12" s="2" t="s">
        <v>89</v>
      </c>
      <c r="C12" s="4"/>
      <c r="R12" s="3">
        <f>$C12*'Alphaweights DO NOT ALTER'!R10</f>
        <v>0</v>
      </c>
      <c r="S12" s="3">
        <f>$C12*'Alphaweights DO NOT ALTER'!S10</f>
        <v>0</v>
      </c>
      <c r="T12" s="3">
        <f>$C12*'Alphaweights DO NOT ALTER'!T10</f>
        <v>0</v>
      </c>
      <c r="U12" s="3">
        <f>$C12*'Alphaweights DO NOT ALTER'!U10</f>
        <v>0</v>
      </c>
      <c r="V12" s="3">
        <f>$C12*'Alphaweights DO NOT ALTER'!V10</f>
        <v>0</v>
      </c>
      <c r="W12" s="3">
        <f>$C12*'Alphaweights DO NOT ALTER'!W10</f>
        <v>0</v>
      </c>
    </row>
    <row r="13" spans="1:23" ht="12.75">
      <c r="A13" s="1" t="s">
        <v>91</v>
      </c>
      <c r="B13" s="2" t="s">
        <v>90</v>
      </c>
      <c r="C13" s="4"/>
      <c r="R13" s="3">
        <f>$C13*'Alphaweights DO NOT ALTER'!R11</f>
        <v>0</v>
      </c>
      <c r="S13" s="3">
        <f>$C13*'Alphaweights DO NOT ALTER'!S11</f>
        <v>0</v>
      </c>
      <c r="T13" s="3">
        <f>$C13*'Alphaweights DO NOT ALTER'!T11</f>
        <v>0</v>
      </c>
      <c r="U13" s="3">
        <f>$C13*'Alphaweights DO NOT ALTER'!U11</f>
        <v>0</v>
      </c>
      <c r="V13" s="3">
        <f>$C13*'Alphaweights DO NOT ALTER'!V11</f>
        <v>0</v>
      </c>
      <c r="W13" s="3">
        <f>$C13*'Alphaweights DO NOT ALTER'!W11</f>
        <v>0</v>
      </c>
    </row>
    <row r="14" spans="1:23" ht="12.75">
      <c r="A14" s="1" t="s">
        <v>85</v>
      </c>
      <c r="B14" s="2" t="s">
        <v>92</v>
      </c>
      <c r="C14" s="4"/>
      <c r="R14" s="3">
        <f>$C14*'Alphaweights DO NOT ALTER'!R12</f>
        <v>0</v>
      </c>
      <c r="S14" s="3">
        <f>$C14*'Alphaweights DO NOT ALTER'!S12</f>
        <v>0</v>
      </c>
      <c r="T14" s="3">
        <f>$C14*'Alphaweights DO NOT ALTER'!T12</f>
        <v>0</v>
      </c>
      <c r="U14" s="3">
        <f>$C14*'Alphaweights DO NOT ALTER'!U12</f>
        <v>0</v>
      </c>
      <c r="V14" s="3">
        <f>$C14*'Alphaweights DO NOT ALTER'!V12</f>
        <v>0</v>
      </c>
      <c r="W14" s="3">
        <f>$C14*'Alphaweights DO NOT ALTER'!W12</f>
        <v>0</v>
      </c>
    </row>
    <row r="15" spans="1:23" ht="12.75">
      <c r="A15" s="1" t="s">
        <v>85</v>
      </c>
      <c r="B15" s="2" t="s">
        <v>93</v>
      </c>
      <c r="C15" s="4"/>
      <c r="R15" s="3">
        <f>$C15*'Alphaweights DO NOT ALTER'!R13</f>
        <v>0</v>
      </c>
      <c r="S15" s="3">
        <f>$C15*'Alphaweights DO NOT ALTER'!S13</f>
        <v>0</v>
      </c>
      <c r="T15" s="3">
        <f>$C15*'Alphaweights DO NOT ALTER'!T13</f>
        <v>0</v>
      </c>
      <c r="U15" s="3">
        <f>$C15*'Alphaweights DO NOT ALTER'!U13</f>
        <v>0</v>
      </c>
      <c r="V15" s="3">
        <f>$C15*'Alphaweights DO NOT ALTER'!V13</f>
        <v>0</v>
      </c>
      <c r="W15" s="3">
        <f>$C15*'Alphaweights DO NOT ALTER'!W13</f>
        <v>0</v>
      </c>
    </row>
    <row r="16" spans="1:16" ht="12.75">
      <c r="A16" s="1" t="s">
        <v>95</v>
      </c>
      <c r="B16" s="2" t="s">
        <v>94</v>
      </c>
      <c r="C16" s="4"/>
      <c r="K16" s="3">
        <f>$C16*'Alphaweights DO NOT ALTER'!K14</f>
        <v>0</v>
      </c>
      <c r="L16" s="3">
        <f>$C16*'Alphaweights DO NOT ALTER'!L14</f>
        <v>0</v>
      </c>
      <c r="M16" s="3">
        <f>$C16*'Alphaweights DO NOT ALTER'!M14</f>
        <v>0</v>
      </c>
      <c r="N16" s="3">
        <f>$C16*'Alphaweights DO NOT ALTER'!N14</f>
        <v>0</v>
      </c>
      <c r="O16" s="3">
        <f>$C16*'Alphaweights DO NOT ALTER'!O14</f>
        <v>0</v>
      </c>
      <c r="P16" s="3">
        <f>$C16*'Alphaweights DO NOT ALTER'!P14</f>
        <v>0</v>
      </c>
    </row>
    <row r="17" spans="1:9" ht="12.75">
      <c r="A17" s="1" t="s">
        <v>98</v>
      </c>
      <c r="B17" s="2" t="s">
        <v>97</v>
      </c>
      <c r="C17" s="4"/>
      <c r="D17" s="3">
        <f>$C17*'Alphaweights DO NOT ALTER'!D15</f>
        <v>0</v>
      </c>
      <c r="E17" s="3">
        <f>$C17*'Alphaweights DO NOT ALTER'!E15</f>
        <v>0</v>
      </c>
      <c r="F17" s="3">
        <f>$C17*'Alphaweights DO NOT ALTER'!F15</f>
        <v>0</v>
      </c>
      <c r="G17" s="3">
        <f>$C17*'Alphaweights DO NOT ALTER'!G15</f>
        <v>0</v>
      </c>
      <c r="H17" s="3">
        <f>$C17*'Alphaweights DO NOT ALTER'!H15</f>
        <v>0</v>
      </c>
      <c r="I17" s="3">
        <f>$C17*'Alphaweights DO NOT ALTER'!I15</f>
        <v>0</v>
      </c>
    </row>
    <row r="18" spans="1:23" ht="12.75">
      <c r="A18" s="1" t="s">
        <v>100</v>
      </c>
      <c r="B18" s="2" t="s">
        <v>99</v>
      </c>
      <c r="C18" s="4"/>
      <c r="R18" s="3">
        <f>$C18*'Alphaweights DO NOT ALTER'!R16</f>
        <v>0</v>
      </c>
      <c r="S18" s="3">
        <f>$C18*'Alphaweights DO NOT ALTER'!S16</f>
        <v>0</v>
      </c>
      <c r="T18" s="3">
        <f>$C18*'Alphaweights DO NOT ALTER'!T16</f>
        <v>0</v>
      </c>
      <c r="U18" s="3">
        <f>$C18*'Alphaweights DO NOT ALTER'!U16</f>
        <v>0</v>
      </c>
      <c r="V18" s="3">
        <f>$C18*'Alphaweights DO NOT ALTER'!V16</f>
        <v>0</v>
      </c>
      <c r="W18" s="3">
        <f>$C18*'Alphaweights DO NOT ALTER'!W16</f>
        <v>0</v>
      </c>
    </row>
    <row r="19" spans="1:9" ht="12.75">
      <c r="A19" s="1" t="s">
        <v>102</v>
      </c>
      <c r="B19" s="2" t="s">
        <v>101</v>
      </c>
      <c r="C19" s="4"/>
      <c r="D19" s="3">
        <f>$C19*'Alphaweights DO NOT ALTER'!D17</f>
        <v>0</v>
      </c>
      <c r="E19" s="3">
        <f>$C19*'Alphaweights DO NOT ALTER'!E17</f>
        <v>0</v>
      </c>
      <c r="F19" s="3">
        <f>$C19*'Alphaweights DO NOT ALTER'!F17</f>
        <v>0</v>
      </c>
      <c r="G19" s="3">
        <f>$C19*'Alphaweights DO NOT ALTER'!G17</f>
        <v>0</v>
      </c>
      <c r="H19" s="3">
        <f>$C19*'Alphaweights DO NOT ALTER'!H17</f>
        <v>0</v>
      </c>
      <c r="I19" s="3">
        <f>$C19*'Alphaweights DO NOT ALTER'!I17</f>
        <v>0</v>
      </c>
    </row>
    <row r="20" spans="1:23" ht="12.75">
      <c r="A20" s="1" t="s">
        <v>85</v>
      </c>
      <c r="B20" s="2" t="s">
        <v>194</v>
      </c>
      <c r="C20" s="4"/>
      <c r="R20" s="3">
        <f>$C20*'Alphaweights DO NOT ALTER'!R18</f>
        <v>0</v>
      </c>
      <c r="S20" s="3">
        <f>$C20*'Alphaweights DO NOT ALTER'!S18</f>
        <v>0</v>
      </c>
      <c r="T20" s="3">
        <f>$C20*'Alphaweights DO NOT ALTER'!T18</f>
        <v>0</v>
      </c>
      <c r="U20" s="3">
        <f>$C20*'Alphaweights DO NOT ALTER'!U18</f>
        <v>0</v>
      </c>
      <c r="V20" s="3">
        <f>$C20*'Alphaweights DO NOT ALTER'!V18</f>
        <v>0</v>
      </c>
      <c r="W20" s="3">
        <f>$C20*'Alphaweights DO NOT ALTER'!W18</f>
        <v>0</v>
      </c>
    </row>
    <row r="21" spans="1:16" ht="12.75">
      <c r="A21" s="1" t="s">
        <v>104</v>
      </c>
      <c r="B21" s="2" t="s">
        <v>103</v>
      </c>
      <c r="C21" s="4"/>
      <c r="K21" s="3">
        <f>$C21*'Alphaweights DO NOT ALTER'!K19</f>
        <v>0</v>
      </c>
      <c r="L21" s="3">
        <f>$C21*'Alphaweights DO NOT ALTER'!L19</f>
        <v>0</v>
      </c>
      <c r="M21" s="3">
        <f>$C21*'Alphaweights DO NOT ALTER'!M19</f>
        <v>0</v>
      </c>
      <c r="N21" s="3">
        <f>$C21*'Alphaweights DO NOT ALTER'!N19</f>
        <v>0</v>
      </c>
      <c r="O21" s="3">
        <f>$C21*'Alphaweights DO NOT ALTER'!O19</f>
        <v>0</v>
      </c>
      <c r="P21" s="3">
        <f>$C21*'Alphaweights DO NOT ALTER'!P19</f>
        <v>0</v>
      </c>
    </row>
    <row r="22" spans="1:16" ht="12.75">
      <c r="A22" s="1" t="s">
        <v>106</v>
      </c>
      <c r="B22" s="2" t="s">
        <v>105</v>
      </c>
      <c r="C22" s="4"/>
      <c r="K22" s="3">
        <f>$C22*'Alphaweights DO NOT ALTER'!K20</f>
        <v>0</v>
      </c>
      <c r="L22" s="3">
        <f>$C22*'Alphaweights DO NOT ALTER'!L20</f>
        <v>0</v>
      </c>
      <c r="M22" s="3">
        <f>$C22*'Alphaweights DO NOT ALTER'!M20</f>
        <v>0</v>
      </c>
      <c r="N22" s="3">
        <f>$C22*'Alphaweights DO NOT ALTER'!N20</f>
        <v>0</v>
      </c>
      <c r="O22" s="3">
        <f>$C22*'Alphaweights DO NOT ALTER'!O20</f>
        <v>0</v>
      </c>
      <c r="P22" s="3">
        <f>$C22*'Alphaweights DO NOT ALTER'!P20</f>
        <v>0</v>
      </c>
    </row>
    <row r="23" spans="1:23" ht="12.75">
      <c r="A23" s="1" t="s">
        <v>108</v>
      </c>
      <c r="B23" s="2" t="s">
        <v>107</v>
      </c>
      <c r="C23" s="4"/>
      <c r="R23" s="3">
        <f>$C23*'Alphaweights DO NOT ALTER'!R21</f>
        <v>0</v>
      </c>
      <c r="S23" s="3">
        <f>$C23*'Alphaweights DO NOT ALTER'!S21</f>
        <v>0</v>
      </c>
      <c r="T23" s="3">
        <f>$C23*'Alphaweights DO NOT ALTER'!T21</f>
        <v>0</v>
      </c>
      <c r="U23" s="3">
        <f>$C23*'Alphaweights DO NOT ALTER'!U21</f>
        <v>0</v>
      </c>
      <c r="V23" s="3">
        <f>$C23*'Alphaweights DO NOT ALTER'!V21</f>
        <v>0</v>
      </c>
      <c r="W23" s="3">
        <f>$C23*'Alphaweights DO NOT ALTER'!W21</f>
        <v>0</v>
      </c>
    </row>
    <row r="24" spans="1:9" ht="12.75">
      <c r="A24" s="2" t="s">
        <v>110</v>
      </c>
      <c r="B24" s="2" t="s">
        <v>109</v>
      </c>
      <c r="C24" s="4"/>
      <c r="D24" s="3">
        <f>$C24*'Alphaweights DO NOT ALTER'!D22</f>
        <v>0</v>
      </c>
      <c r="E24" s="3">
        <f>$C24*'Alphaweights DO NOT ALTER'!E22</f>
        <v>0</v>
      </c>
      <c r="F24" s="3">
        <f>$C24*'Alphaweights DO NOT ALTER'!F22</f>
        <v>0</v>
      </c>
      <c r="G24" s="3">
        <f>$C24*'Alphaweights DO NOT ALTER'!G22</f>
        <v>0</v>
      </c>
      <c r="H24" s="3">
        <f>$C24*'Alphaweights DO NOT ALTER'!H22</f>
        <v>0</v>
      </c>
      <c r="I24" s="3">
        <f>$C24*'Alphaweights DO NOT ALTER'!I22</f>
        <v>0</v>
      </c>
    </row>
    <row r="25" spans="1:23" ht="12.75">
      <c r="A25" s="1" t="s">
        <v>83</v>
      </c>
      <c r="B25" s="2" t="s">
        <v>111</v>
      </c>
      <c r="C25" s="4"/>
      <c r="R25" s="3">
        <f>$C25*'Alphaweights DO NOT ALTER'!R23</f>
        <v>0</v>
      </c>
      <c r="S25" s="3">
        <f>$C25*'Alphaweights DO NOT ALTER'!S23</f>
        <v>0</v>
      </c>
      <c r="T25" s="3">
        <f>$C25*'Alphaweights DO NOT ALTER'!T23</f>
        <v>0</v>
      </c>
      <c r="U25" s="3">
        <f>$C25*'Alphaweights DO NOT ALTER'!U23</f>
        <v>0</v>
      </c>
      <c r="V25" s="3">
        <f>$C25*'Alphaweights DO NOT ALTER'!V23</f>
        <v>0</v>
      </c>
      <c r="W25" s="3">
        <f>$C25*'Alphaweights DO NOT ALTER'!W23</f>
        <v>0</v>
      </c>
    </row>
    <row r="26" spans="1:23" ht="12.75">
      <c r="A26" s="1" t="s">
        <v>83</v>
      </c>
      <c r="B26" s="2" t="s">
        <v>112</v>
      </c>
      <c r="C26" s="4"/>
      <c r="R26" s="3">
        <f>$C26*'Alphaweights DO NOT ALTER'!R24</f>
        <v>0</v>
      </c>
      <c r="S26" s="3">
        <f>$C26*'Alphaweights DO NOT ALTER'!S24</f>
        <v>0</v>
      </c>
      <c r="T26" s="3">
        <f>$C26*'Alphaweights DO NOT ALTER'!T24</f>
        <v>0</v>
      </c>
      <c r="U26" s="3">
        <f>$C26*'Alphaweights DO NOT ALTER'!U24</f>
        <v>0</v>
      </c>
      <c r="V26" s="3">
        <f>$C26*'Alphaweights DO NOT ALTER'!V24</f>
        <v>0</v>
      </c>
      <c r="W26" s="3">
        <f>$C26*'Alphaweights DO NOT ALTER'!W24</f>
        <v>0</v>
      </c>
    </row>
    <row r="27" spans="1:23" ht="12.75">
      <c r="A27" s="1" t="s">
        <v>83</v>
      </c>
      <c r="B27" s="2" t="s">
        <v>113</v>
      </c>
      <c r="C27" s="4"/>
      <c r="R27" s="3">
        <f>$C27*'Alphaweights DO NOT ALTER'!R25</f>
        <v>0</v>
      </c>
      <c r="S27" s="3">
        <f>$C27*'Alphaweights DO NOT ALTER'!S25</f>
        <v>0</v>
      </c>
      <c r="T27" s="3">
        <f>$C27*'Alphaweights DO NOT ALTER'!T25</f>
        <v>0</v>
      </c>
      <c r="U27" s="3">
        <f>$C27*'Alphaweights DO NOT ALTER'!U25</f>
        <v>0</v>
      </c>
      <c r="V27" s="3">
        <f>$C27*'Alphaweights DO NOT ALTER'!V25</f>
        <v>0</v>
      </c>
      <c r="W27" s="3">
        <f>$C27*'Alphaweights DO NOT ALTER'!W25</f>
        <v>0</v>
      </c>
    </row>
    <row r="28" spans="1:16" ht="12.75">
      <c r="A28" s="1" t="s">
        <v>116</v>
      </c>
      <c r="B28" s="2" t="s">
        <v>115</v>
      </c>
      <c r="C28" s="4"/>
      <c r="K28" s="3">
        <f>$C28*'Alphaweights DO NOT ALTER'!K26</f>
        <v>0</v>
      </c>
      <c r="L28" s="3">
        <f>$C28*'Alphaweights DO NOT ALTER'!L26</f>
        <v>0</v>
      </c>
      <c r="M28" s="3">
        <f>$C28*'Alphaweights DO NOT ALTER'!M26</f>
        <v>0</v>
      </c>
      <c r="N28" s="3">
        <f>$C28*'Alphaweights DO NOT ALTER'!N26</f>
        <v>0</v>
      </c>
      <c r="O28" s="3">
        <f>$C28*'Alphaweights DO NOT ALTER'!O26</f>
        <v>0</v>
      </c>
      <c r="P28" s="3">
        <f>$C28*'Alphaweights DO NOT ALTER'!P26</f>
        <v>0</v>
      </c>
    </row>
    <row r="29" spans="1:16" ht="12.75">
      <c r="A29" s="1" t="s">
        <v>116</v>
      </c>
      <c r="B29" s="2" t="s">
        <v>117</v>
      </c>
      <c r="C29" s="4"/>
      <c r="K29" s="3">
        <f>$C29*'Alphaweights DO NOT ALTER'!K27</f>
        <v>0</v>
      </c>
      <c r="L29" s="3">
        <f>$C29*'Alphaweights DO NOT ALTER'!L27</f>
        <v>0</v>
      </c>
      <c r="M29" s="3">
        <f>$C29*'Alphaweights DO NOT ALTER'!M27</f>
        <v>0</v>
      </c>
      <c r="N29" s="3">
        <f>$C29*'Alphaweights DO NOT ALTER'!N27</f>
        <v>0</v>
      </c>
      <c r="O29" s="3">
        <f>$C29*'Alphaweights DO NOT ALTER'!O27</f>
        <v>0</v>
      </c>
      <c r="P29" s="3">
        <f>$C29*'Alphaweights DO NOT ALTER'!P27</f>
        <v>0</v>
      </c>
    </row>
    <row r="30" spans="1:9" ht="12.75">
      <c r="A30" s="1" t="s">
        <v>119</v>
      </c>
      <c r="B30" s="2" t="s">
        <v>118</v>
      </c>
      <c r="C30" s="4"/>
      <c r="D30" s="3">
        <f>$C30*'Alphaweights DO NOT ALTER'!D28</f>
        <v>0</v>
      </c>
      <c r="E30" s="3">
        <f>$C30*'Alphaweights DO NOT ALTER'!E28</f>
        <v>0</v>
      </c>
      <c r="F30" s="3">
        <f>$C30*'Alphaweights DO NOT ALTER'!F28</f>
        <v>0</v>
      </c>
      <c r="G30" s="3">
        <f>$C30*'Alphaweights DO NOT ALTER'!G28</f>
        <v>0</v>
      </c>
      <c r="H30" s="3">
        <f>$C30*'Alphaweights DO NOT ALTER'!H28</f>
        <v>0</v>
      </c>
      <c r="I30" s="3">
        <f>$C30*'Alphaweights DO NOT ALTER'!I28</f>
        <v>0</v>
      </c>
    </row>
    <row r="31" spans="1:16" ht="12.75">
      <c r="A31" s="1" t="s">
        <v>114</v>
      </c>
      <c r="B31" s="2" t="s">
        <v>120</v>
      </c>
      <c r="C31" s="4"/>
      <c r="K31" s="3">
        <f>$C31*'Alphaweights DO NOT ALTER'!K29</f>
        <v>0</v>
      </c>
      <c r="L31" s="3">
        <f>$C31*'Alphaweights DO NOT ALTER'!L29</f>
        <v>0</v>
      </c>
      <c r="M31" s="3">
        <f>$C31*'Alphaweights DO NOT ALTER'!M29</f>
        <v>0</v>
      </c>
      <c r="N31" s="3">
        <f>$C31*'Alphaweights DO NOT ALTER'!N29</f>
        <v>0</v>
      </c>
      <c r="O31" s="3">
        <f>$C31*'Alphaweights DO NOT ALTER'!O29</f>
        <v>0</v>
      </c>
      <c r="P31" s="3">
        <f>$C31*'Alphaweights DO NOT ALTER'!P29</f>
        <v>0</v>
      </c>
    </row>
    <row r="32" spans="1:16" ht="12.75">
      <c r="A32" s="1" t="s">
        <v>122</v>
      </c>
      <c r="B32" s="2" t="s">
        <v>121</v>
      </c>
      <c r="C32" s="4"/>
      <c r="K32" s="3">
        <f>$C32*'Alphaweights DO NOT ALTER'!K30</f>
        <v>0</v>
      </c>
      <c r="L32" s="3">
        <f>$C32*'Alphaweights DO NOT ALTER'!L30</f>
        <v>0</v>
      </c>
      <c r="M32" s="3">
        <f>$C32*'Alphaweights DO NOT ALTER'!M30</f>
        <v>0</v>
      </c>
      <c r="N32" s="3">
        <f>$C32*'Alphaweights DO NOT ALTER'!N30</f>
        <v>0</v>
      </c>
      <c r="O32" s="3">
        <f>$C32*'Alphaweights DO NOT ALTER'!O30</f>
        <v>0</v>
      </c>
      <c r="P32" s="3">
        <f>$C32*'Alphaweights DO NOT ALTER'!P30</f>
        <v>0</v>
      </c>
    </row>
    <row r="33" spans="1:16" ht="12.75">
      <c r="A33" s="1" t="s">
        <v>106</v>
      </c>
      <c r="B33" s="2" t="s">
        <v>123</v>
      </c>
      <c r="C33" s="4"/>
      <c r="K33" s="3">
        <f>$C33*'Alphaweights DO NOT ALTER'!K31</f>
        <v>0</v>
      </c>
      <c r="L33" s="3">
        <f>$C33*'Alphaweights DO NOT ALTER'!L31</f>
        <v>0</v>
      </c>
      <c r="M33" s="3">
        <f>$C33*'Alphaweights DO NOT ALTER'!M31</f>
        <v>0</v>
      </c>
      <c r="N33" s="3">
        <f>$C33*'Alphaweights DO NOT ALTER'!N31</f>
        <v>0</v>
      </c>
      <c r="O33" s="3">
        <f>$C33*'Alphaweights DO NOT ALTER'!O31</f>
        <v>0</v>
      </c>
      <c r="P33" s="3">
        <f>$C33*'Alphaweights DO NOT ALTER'!P31</f>
        <v>0</v>
      </c>
    </row>
    <row r="34" spans="1:9" ht="12.75">
      <c r="A34" s="2" t="s">
        <v>110</v>
      </c>
      <c r="B34" s="2" t="s">
        <v>124</v>
      </c>
      <c r="C34" s="4"/>
      <c r="D34" s="3">
        <f>$C34*'Alphaweights DO NOT ALTER'!D32</f>
        <v>0</v>
      </c>
      <c r="E34" s="3">
        <f>$C34*'Alphaweights DO NOT ALTER'!E32</f>
        <v>0</v>
      </c>
      <c r="F34" s="3">
        <f>$C34*'Alphaweights DO NOT ALTER'!F32</f>
        <v>0</v>
      </c>
      <c r="G34" s="3">
        <f>$C34*'Alphaweights DO NOT ALTER'!G32</f>
        <v>0</v>
      </c>
      <c r="H34" s="3">
        <f>$C34*'Alphaweights DO NOT ALTER'!H32</f>
        <v>0</v>
      </c>
      <c r="I34" s="3">
        <f>$C34*'Alphaweights DO NOT ALTER'!I32</f>
        <v>0</v>
      </c>
    </row>
    <row r="35" spans="1:9" ht="12.75">
      <c r="A35" s="1" t="s">
        <v>119</v>
      </c>
      <c r="B35" s="2" t="s">
        <v>125</v>
      </c>
      <c r="C35" s="4"/>
      <c r="D35" s="3">
        <f>$C35*'Alphaweights DO NOT ALTER'!D33</f>
        <v>0</v>
      </c>
      <c r="E35" s="3">
        <f>$C35*'Alphaweights DO NOT ALTER'!E33</f>
        <v>0</v>
      </c>
      <c r="F35" s="3">
        <f>$C35*'Alphaweights DO NOT ALTER'!F33</f>
        <v>0</v>
      </c>
      <c r="G35" s="3">
        <f>$C35*'Alphaweights DO NOT ALTER'!G33</f>
        <v>0</v>
      </c>
      <c r="H35" s="3">
        <f>$C35*'Alphaweights DO NOT ALTER'!H33</f>
        <v>0</v>
      </c>
      <c r="I35" s="3">
        <f>$C35*'Alphaweights DO NOT ALTER'!I33</f>
        <v>0</v>
      </c>
    </row>
    <row r="36" spans="1:23" ht="12.75">
      <c r="A36" s="1" t="s">
        <v>127</v>
      </c>
      <c r="B36" s="2" t="s">
        <v>126</v>
      </c>
      <c r="C36" s="4"/>
      <c r="R36" s="3">
        <f>$C36*'Alphaweights DO NOT ALTER'!R34</f>
        <v>0</v>
      </c>
      <c r="S36" s="3">
        <f>$C36*'Alphaweights DO NOT ALTER'!S34</f>
        <v>0</v>
      </c>
      <c r="T36" s="3">
        <f>$C36*'Alphaweights DO NOT ALTER'!T34</f>
        <v>0</v>
      </c>
      <c r="U36" s="3">
        <f>$C36*'Alphaweights DO NOT ALTER'!U34</f>
        <v>0</v>
      </c>
      <c r="V36" s="3">
        <f>$C36*'Alphaweights DO NOT ALTER'!V34</f>
        <v>0</v>
      </c>
      <c r="W36" s="3">
        <f>$C36*'Alphaweights DO NOT ALTER'!W34</f>
        <v>0</v>
      </c>
    </row>
    <row r="37" spans="1:23" ht="12.75">
      <c r="A37" s="1" t="s">
        <v>129</v>
      </c>
      <c r="B37" s="2" t="s">
        <v>128</v>
      </c>
      <c r="C37" s="4"/>
      <c r="R37" s="3">
        <f>$C37*'Alphaweights DO NOT ALTER'!R35</f>
        <v>0</v>
      </c>
      <c r="S37" s="3">
        <f>$C37*'Alphaweights DO NOT ALTER'!S35</f>
        <v>0</v>
      </c>
      <c r="T37" s="3">
        <f>$C37*'Alphaweights DO NOT ALTER'!T35</f>
        <v>0</v>
      </c>
      <c r="U37" s="3">
        <f>$C37*'Alphaweights DO NOT ALTER'!U35</f>
        <v>0</v>
      </c>
      <c r="V37" s="3">
        <f>$C37*'Alphaweights DO NOT ALTER'!V35</f>
        <v>0</v>
      </c>
      <c r="W37" s="3">
        <f>$C37*'Alphaweights DO NOT ALTER'!W35</f>
        <v>0</v>
      </c>
    </row>
    <row r="38" spans="1:16" ht="12.75">
      <c r="A38" s="1" t="s">
        <v>116</v>
      </c>
      <c r="B38" s="2" t="s">
        <v>130</v>
      </c>
      <c r="C38" s="4"/>
      <c r="K38" s="3">
        <f>$C38*'Alphaweights DO NOT ALTER'!K36</f>
        <v>0</v>
      </c>
      <c r="L38" s="3">
        <f>$C38*'Alphaweights DO NOT ALTER'!L36</f>
        <v>0</v>
      </c>
      <c r="M38" s="3">
        <f>$C38*'Alphaweights DO NOT ALTER'!M36</f>
        <v>0</v>
      </c>
      <c r="N38" s="3">
        <f>$C38*'Alphaweights DO NOT ALTER'!N36</f>
        <v>0</v>
      </c>
      <c r="O38" s="3">
        <f>$C38*'Alphaweights DO NOT ALTER'!O36</f>
        <v>0</v>
      </c>
      <c r="P38" s="3">
        <f>$C38*'Alphaweights DO NOT ALTER'!P36</f>
        <v>0</v>
      </c>
    </row>
    <row r="39" spans="1:16" ht="12.75">
      <c r="A39" s="1" t="s">
        <v>106</v>
      </c>
      <c r="B39" s="2" t="s">
        <v>131</v>
      </c>
      <c r="C39" s="4"/>
      <c r="K39" s="3">
        <f>$C39*'Alphaweights DO NOT ALTER'!K37</f>
        <v>0</v>
      </c>
      <c r="L39" s="3">
        <f>$C39*'Alphaweights DO NOT ALTER'!L37</f>
        <v>0</v>
      </c>
      <c r="M39" s="3">
        <f>$C39*'Alphaweights DO NOT ALTER'!M37</f>
        <v>0</v>
      </c>
      <c r="N39" s="3">
        <f>$C39*'Alphaweights DO NOT ALTER'!N37</f>
        <v>0</v>
      </c>
      <c r="O39" s="3">
        <f>$C39*'Alphaweights DO NOT ALTER'!O37</f>
        <v>0</v>
      </c>
      <c r="P39" s="3">
        <f>$C39*'Alphaweights DO NOT ALTER'!P37</f>
        <v>0</v>
      </c>
    </row>
    <row r="40" spans="1:16" ht="12.75">
      <c r="A40" s="1" t="s">
        <v>116</v>
      </c>
      <c r="B40" s="2" t="s">
        <v>132</v>
      </c>
      <c r="C40" s="4"/>
      <c r="K40" s="3">
        <f>$C40*'Alphaweights DO NOT ALTER'!K38</f>
        <v>0</v>
      </c>
      <c r="L40" s="3">
        <f>$C40*'Alphaweights DO NOT ALTER'!L38</f>
        <v>0</v>
      </c>
      <c r="M40" s="3">
        <f>$C40*'Alphaweights DO NOT ALTER'!M38</f>
        <v>0</v>
      </c>
      <c r="N40" s="3">
        <f>$C40*'Alphaweights DO NOT ALTER'!N38</f>
        <v>0</v>
      </c>
      <c r="O40" s="3">
        <f>$C40*'Alphaweights DO NOT ALTER'!O38</f>
        <v>0</v>
      </c>
      <c r="P40" s="3">
        <f>$C40*'Alphaweights DO NOT ALTER'!P38</f>
        <v>0</v>
      </c>
    </row>
    <row r="41" spans="1:9" ht="12.75">
      <c r="A41" s="1" t="s">
        <v>133</v>
      </c>
      <c r="B41" s="2" t="s">
        <v>197</v>
      </c>
      <c r="C41" s="4"/>
      <c r="D41" s="3">
        <f>$C41*'Alphaweights DO NOT ALTER'!D39</f>
        <v>0</v>
      </c>
      <c r="E41" s="3">
        <f>$C41*'Alphaweights DO NOT ALTER'!E39</f>
        <v>0</v>
      </c>
      <c r="F41" s="3">
        <f>$C41*'Alphaweights DO NOT ALTER'!F39</f>
        <v>0</v>
      </c>
      <c r="G41" s="3">
        <f>$C41*'Alphaweights DO NOT ALTER'!G39</f>
        <v>0</v>
      </c>
      <c r="H41" s="3">
        <f>$C41*'Alphaweights DO NOT ALTER'!H39</f>
        <v>0</v>
      </c>
      <c r="I41" s="3">
        <f>$C41*'Alphaweights DO NOT ALTER'!I39</f>
        <v>0</v>
      </c>
    </row>
    <row r="42" spans="1:9" ht="12.75">
      <c r="A42" s="1" t="s">
        <v>87</v>
      </c>
      <c r="B42" s="2" t="s">
        <v>135</v>
      </c>
      <c r="C42" s="4"/>
      <c r="D42" s="3">
        <f>$C42*'Alphaweights DO NOT ALTER'!D40</f>
        <v>0</v>
      </c>
      <c r="E42" s="3">
        <f>$C42*'Alphaweights DO NOT ALTER'!E40</f>
        <v>0</v>
      </c>
      <c r="F42" s="3">
        <f>$C42*'Alphaweights DO NOT ALTER'!F40</f>
        <v>0</v>
      </c>
      <c r="G42" s="3">
        <f>$C42*'Alphaweights DO NOT ALTER'!G40</f>
        <v>0</v>
      </c>
      <c r="H42" s="3">
        <f>$C42*'Alphaweights DO NOT ALTER'!H40</f>
        <v>0</v>
      </c>
      <c r="I42" s="3">
        <f>$C42*'Alphaweights DO NOT ALTER'!I40</f>
        <v>0</v>
      </c>
    </row>
    <row r="43" spans="1:16" ht="12.75">
      <c r="A43" s="1" t="s">
        <v>106</v>
      </c>
      <c r="B43" s="2" t="s">
        <v>136</v>
      </c>
      <c r="C43" s="4"/>
      <c r="K43" s="3">
        <f>$C43*'Alphaweights DO NOT ALTER'!K41</f>
        <v>0</v>
      </c>
      <c r="L43" s="3">
        <f>$C43*'Alphaweights DO NOT ALTER'!L41</f>
        <v>0</v>
      </c>
      <c r="M43" s="3">
        <f>$C43*'Alphaweights DO NOT ALTER'!M41</f>
        <v>0</v>
      </c>
      <c r="N43" s="3">
        <f>$C43*'Alphaweights DO NOT ALTER'!N41</f>
        <v>0</v>
      </c>
      <c r="O43" s="3">
        <f>$C43*'Alphaweights DO NOT ALTER'!O41</f>
        <v>0</v>
      </c>
      <c r="P43" s="3">
        <f>$C43*'Alphaweights DO NOT ALTER'!P41</f>
        <v>0</v>
      </c>
    </row>
    <row r="44" spans="1:9" ht="12.75">
      <c r="A44" s="2" t="s">
        <v>110</v>
      </c>
      <c r="B44" s="2" t="s">
        <v>137</v>
      </c>
      <c r="C44" s="4"/>
      <c r="D44" s="3">
        <f>$C44*'Alphaweights DO NOT ALTER'!D42</f>
        <v>0</v>
      </c>
      <c r="E44" s="3">
        <f>$C44*'Alphaweights DO NOT ALTER'!E42</f>
        <v>0</v>
      </c>
      <c r="F44" s="3">
        <f>$C44*'Alphaweights DO NOT ALTER'!F42</f>
        <v>0</v>
      </c>
      <c r="G44" s="3">
        <f>$C44*'Alphaweights DO NOT ALTER'!G42</f>
        <v>0</v>
      </c>
      <c r="H44" s="3">
        <f>$C44*'Alphaweights DO NOT ALTER'!H42</f>
        <v>0</v>
      </c>
      <c r="I44" s="3">
        <f>$C44*'Alphaweights DO NOT ALTER'!I42</f>
        <v>0</v>
      </c>
    </row>
    <row r="45" spans="1:23" ht="12.75">
      <c r="A45" s="1" t="s">
        <v>134</v>
      </c>
      <c r="B45" s="2" t="s">
        <v>138</v>
      </c>
      <c r="C45" s="4"/>
      <c r="R45" s="3">
        <f>$C45*'Alphaweights DO NOT ALTER'!R43</f>
        <v>0</v>
      </c>
      <c r="S45" s="3">
        <f>$C45*'Alphaweights DO NOT ALTER'!S43</f>
        <v>0</v>
      </c>
      <c r="T45" s="3">
        <f>$C45*'Alphaweights DO NOT ALTER'!T43</f>
        <v>0</v>
      </c>
      <c r="U45" s="3">
        <f>$C45*'Alphaweights DO NOT ALTER'!U43</f>
        <v>0</v>
      </c>
      <c r="V45" s="3">
        <f>$C45*'Alphaweights DO NOT ALTER'!V43</f>
        <v>0</v>
      </c>
      <c r="W45" s="3">
        <f>$C45*'Alphaweights DO NOT ALTER'!W43</f>
        <v>0</v>
      </c>
    </row>
    <row r="46" spans="1:16" ht="12.75">
      <c r="A46" s="1" t="s">
        <v>116</v>
      </c>
      <c r="B46" s="2" t="s">
        <v>139</v>
      </c>
      <c r="C46" s="4"/>
      <c r="K46" s="3">
        <f>$C46*'Alphaweights DO NOT ALTER'!K44</f>
        <v>0</v>
      </c>
      <c r="L46" s="3">
        <f>$C46*'Alphaweights DO NOT ALTER'!L44</f>
        <v>0</v>
      </c>
      <c r="M46" s="3">
        <f>$C46*'Alphaweights DO NOT ALTER'!M44</f>
        <v>0</v>
      </c>
      <c r="N46" s="3">
        <f>$C46*'Alphaweights DO NOT ALTER'!N44</f>
        <v>0</v>
      </c>
      <c r="O46" s="3">
        <f>$C46*'Alphaweights DO NOT ALTER'!O44</f>
        <v>0</v>
      </c>
      <c r="P46" s="3">
        <f>$C46*'Alphaweights DO NOT ALTER'!P44</f>
        <v>0</v>
      </c>
    </row>
    <row r="47" spans="1:16" ht="12.75">
      <c r="A47" s="1" t="s">
        <v>141</v>
      </c>
      <c r="B47" s="2" t="s">
        <v>140</v>
      </c>
      <c r="C47" s="4"/>
      <c r="K47" s="3">
        <f>$C47*'Alphaweights DO NOT ALTER'!K45</f>
        <v>0</v>
      </c>
      <c r="L47" s="3">
        <f>$C47*'Alphaweights DO NOT ALTER'!L45</f>
        <v>0</v>
      </c>
      <c r="M47" s="3">
        <f>$C47*'Alphaweights DO NOT ALTER'!M45</f>
        <v>0</v>
      </c>
      <c r="N47" s="3">
        <f>$C47*'Alphaweights DO NOT ALTER'!N45</f>
        <v>0</v>
      </c>
      <c r="O47" s="3">
        <f>$C47*'Alphaweights DO NOT ALTER'!O45</f>
        <v>0</v>
      </c>
      <c r="P47" s="3">
        <f>$C47*'Alphaweights DO NOT ALTER'!P45</f>
        <v>0</v>
      </c>
    </row>
    <row r="48" spans="1:16" ht="12.75">
      <c r="A48" s="1" t="s">
        <v>104</v>
      </c>
      <c r="B48" s="2" t="s">
        <v>142</v>
      </c>
      <c r="C48" s="4"/>
      <c r="K48" s="3">
        <f>$C48*'Alphaweights DO NOT ALTER'!K46</f>
        <v>0</v>
      </c>
      <c r="L48" s="3">
        <f>$C48*'Alphaweights DO NOT ALTER'!L46</f>
        <v>0</v>
      </c>
      <c r="M48" s="3">
        <f>$C48*'Alphaweights DO NOT ALTER'!M46</f>
        <v>0</v>
      </c>
      <c r="N48" s="3">
        <f>$C48*'Alphaweights DO NOT ALTER'!N46</f>
        <v>0</v>
      </c>
      <c r="O48" s="3">
        <f>$C48*'Alphaweights DO NOT ALTER'!O46</f>
        <v>0</v>
      </c>
      <c r="P48" s="3">
        <f>$C48*'Alphaweights DO NOT ALTER'!P46</f>
        <v>0</v>
      </c>
    </row>
    <row r="49" spans="1:23" ht="12.75">
      <c r="A49" s="1" t="s">
        <v>91</v>
      </c>
      <c r="B49" s="2" t="s">
        <v>143</v>
      </c>
      <c r="C49" s="4"/>
      <c r="R49" s="3">
        <f>$C49*'Alphaweights DO NOT ALTER'!R47</f>
        <v>0</v>
      </c>
      <c r="S49" s="3">
        <f>$C49*'Alphaweights DO NOT ALTER'!S47</f>
        <v>0</v>
      </c>
      <c r="T49" s="3">
        <f>$C49*'Alphaweights DO NOT ALTER'!T47</f>
        <v>0</v>
      </c>
      <c r="U49" s="3">
        <f>$C49*'Alphaweights DO NOT ALTER'!U47</f>
        <v>0</v>
      </c>
      <c r="V49" s="3">
        <f>$C49*'Alphaweights DO NOT ALTER'!V47</f>
        <v>0</v>
      </c>
      <c r="W49" s="3">
        <f>$C49*'Alphaweights DO NOT ALTER'!W47</f>
        <v>0</v>
      </c>
    </row>
    <row r="50" spans="1:16" ht="12.75">
      <c r="A50" s="1" t="s">
        <v>116</v>
      </c>
      <c r="B50" s="2" t="s">
        <v>144</v>
      </c>
      <c r="C50" s="4"/>
      <c r="K50" s="3">
        <f>$C50*'Alphaweights DO NOT ALTER'!K48</f>
        <v>0</v>
      </c>
      <c r="L50" s="3">
        <f>$C50*'Alphaweights DO NOT ALTER'!L48</f>
        <v>0</v>
      </c>
      <c r="M50" s="3">
        <f>$C50*'Alphaweights DO NOT ALTER'!M48</f>
        <v>0</v>
      </c>
      <c r="N50" s="3">
        <f>$C50*'Alphaweights DO NOT ALTER'!N48</f>
        <v>0</v>
      </c>
      <c r="O50" s="3">
        <f>$C50*'Alphaweights DO NOT ALTER'!O48</f>
        <v>0</v>
      </c>
      <c r="P50" s="3">
        <f>$C50*'Alphaweights DO NOT ALTER'!P48</f>
        <v>0</v>
      </c>
    </row>
    <row r="51" spans="1:16" ht="12.75">
      <c r="A51" s="1" t="s">
        <v>104</v>
      </c>
      <c r="B51" s="2" t="s">
        <v>145</v>
      </c>
      <c r="C51" s="4"/>
      <c r="K51" s="3">
        <f>$C51*'Alphaweights DO NOT ALTER'!K49</f>
        <v>0</v>
      </c>
      <c r="L51" s="3">
        <f>$C51*'Alphaweights DO NOT ALTER'!L49</f>
        <v>0</v>
      </c>
      <c r="M51" s="3">
        <f>$C51*'Alphaweights DO NOT ALTER'!M49</f>
        <v>0</v>
      </c>
      <c r="N51" s="3">
        <f>$C51*'Alphaweights DO NOT ALTER'!N49</f>
        <v>0</v>
      </c>
      <c r="O51" s="3">
        <f>$C51*'Alphaweights DO NOT ALTER'!O49</f>
        <v>0</v>
      </c>
      <c r="P51" s="3">
        <f>$C51*'Alphaweights DO NOT ALTER'!P49</f>
        <v>0</v>
      </c>
    </row>
    <row r="52" spans="1:16" ht="12.75">
      <c r="A52" s="1" t="s">
        <v>114</v>
      </c>
      <c r="B52" s="2" t="s">
        <v>198</v>
      </c>
      <c r="C52" s="4"/>
      <c r="K52" s="3">
        <f>$C52*'Alphaweights DO NOT ALTER'!K50</f>
        <v>0</v>
      </c>
      <c r="L52" s="3">
        <f>$C52*'Alphaweights DO NOT ALTER'!L50</f>
        <v>0</v>
      </c>
      <c r="M52" s="3">
        <f>$C52*'Alphaweights DO NOT ALTER'!M50</f>
        <v>0</v>
      </c>
      <c r="N52" s="3">
        <f>$C52*'Alphaweights DO NOT ALTER'!N50</f>
        <v>0</v>
      </c>
      <c r="O52" s="3">
        <f>$C52*'Alphaweights DO NOT ALTER'!O50</f>
        <v>0</v>
      </c>
      <c r="P52" s="3">
        <f>$C52*'Alphaweights DO NOT ALTER'!P50</f>
        <v>0</v>
      </c>
    </row>
    <row r="53" spans="1:16" ht="12.75">
      <c r="A53" s="1" t="s">
        <v>122</v>
      </c>
      <c r="B53" s="2" t="s">
        <v>146</v>
      </c>
      <c r="C53" s="4"/>
      <c r="K53" s="3">
        <f>$C53*'Alphaweights DO NOT ALTER'!K51</f>
        <v>0</v>
      </c>
      <c r="L53" s="3">
        <f>$C53*'Alphaweights DO NOT ALTER'!L51</f>
        <v>0</v>
      </c>
      <c r="M53" s="3">
        <f>$C53*'Alphaweights DO NOT ALTER'!M51</f>
        <v>0</v>
      </c>
      <c r="N53" s="3">
        <f>$C53*'Alphaweights DO NOT ALTER'!N51</f>
        <v>0</v>
      </c>
      <c r="O53" s="3">
        <f>$C53*'Alphaweights DO NOT ALTER'!O51</f>
        <v>0</v>
      </c>
      <c r="P53" s="3">
        <f>$C53*'Alphaweights DO NOT ALTER'!P51</f>
        <v>0</v>
      </c>
    </row>
    <row r="54" spans="1:23" ht="12.75">
      <c r="A54" s="1" t="s">
        <v>148</v>
      </c>
      <c r="B54" s="2" t="s">
        <v>147</v>
      </c>
      <c r="C54" s="4"/>
      <c r="R54" s="3">
        <f>$C54*'Alphaweights DO NOT ALTER'!R52</f>
        <v>0</v>
      </c>
      <c r="S54" s="3">
        <f>$C54*'Alphaweights DO NOT ALTER'!S52</f>
        <v>0</v>
      </c>
      <c r="T54" s="3">
        <f>$C54*'Alphaweights DO NOT ALTER'!T52</f>
        <v>0</v>
      </c>
      <c r="U54" s="3">
        <f>$C54*'Alphaweights DO NOT ALTER'!U52</f>
        <v>0</v>
      </c>
      <c r="V54" s="3">
        <f>$C54*'Alphaweights DO NOT ALTER'!V52</f>
        <v>0</v>
      </c>
      <c r="W54" s="3">
        <f>$C54*'Alphaweights DO NOT ALTER'!W52</f>
        <v>0</v>
      </c>
    </row>
    <row r="55" spans="1:16" ht="12.75">
      <c r="A55" s="1" t="s">
        <v>95</v>
      </c>
      <c r="B55" s="2" t="s">
        <v>149</v>
      </c>
      <c r="C55" s="4"/>
      <c r="K55" s="3">
        <f>$C55*'Alphaweights DO NOT ALTER'!K53</f>
        <v>0</v>
      </c>
      <c r="L55" s="3">
        <f>$C55*'Alphaweights DO NOT ALTER'!L53</f>
        <v>0</v>
      </c>
      <c r="M55" s="3">
        <f>$C55*'Alphaweights DO NOT ALTER'!M53</f>
        <v>0</v>
      </c>
      <c r="N55" s="3">
        <f>$C55*'Alphaweights DO NOT ALTER'!N53</f>
        <v>0</v>
      </c>
      <c r="O55" s="3">
        <f>$C55*'Alphaweights DO NOT ALTER'!O53</f>
        <v>0</v>
      </c>
      <c r="P55" s="3">
        <f>$C55*'Alphaweights DO NOT ALTER'!P53</f>
        <v>0</v>
      </c>
    </row>
    <row r="56" spans="1:23" ht="12.75">
      <c r="A56" s="1" t="s">
        <v>85</v>
      </c>
      <c r="B56" s="2" t="s">
        <v>150</v>
      </c>
      <c r="C56" s="4"/>
      <c r="R56" s="3">
        <f>$C56*'Alphaweights DO NOT ALTER'!R54</f>
        <v>0</v>
      </c>
      <c r="S56" s="3">
        <f>$C56*'Alphaweights DO NOT ALTER'!S54</f>
        <v>0</v>
      </c>
      <c r="T56" s="3">
        <f>$C56*'Alphaweights DO NOT ALTER'!T54</f>
        <v>0</v>
      </c>
      <c r="U56" s="3">
        <f>$C56*'Alphaweights DO NOT ALTER'!U54</f>
        <v>0</v>
      </c>
      <c r="V56" s="3">
        <f>$C56*'Alphaweights DO NOT ALTER'!V54</f>
        <v>0</v>
      </c>
      <c r="W56" s="3">
        <f>$C56*'Alphaweights DO NOT ALTER'!W54</f>
        <v>0</v>
      </c>
    </row>
    <row r="57" spans="1:23" ht="12.75">
      <c r="A57" s="1" t="s">
        <v>80</v>
      </c>
      <c r="B57" s="2" t="s">
        <v>151</v>
      </c>
      <c r="C57" s="4"/>
      <c r="R57" s="3">
        <f>$C57*'Alphaweights DO NOT ALTER'!R55</f>
        <v>0</v>
      </c>
      <c r="S57" s="3">
        <f>$C57*'Alphaweights DO NOT ALTER'!S55</f>
        <v>0</v>
      </c>
      <c r="T57" s="3">
        <f>$C57*'Alphaweights DO NOT ALTER'!T55</f>
        <v>0</v>
      </c>
      <c r="U57" s="3">
        <f>$C57*'Alphaweights DO NOT ALTER'!U55</f>
        <v>0</v>
      </c>
      <c r="V57" s="3">
        <f>$C57*'Alphaweights DO NOT ALTER'!V55</f>
        <v>0</v>
      </c>
      <c r="W57" s="3">
        <f>$C57*'Alphaweights DO NOT ALTER'!W55</f>
        <v>0</v>
      </c>
    </row>
    <row r="58" spans="1:23" ht="12.75">
      <c r="A58" s="1" t="s">
        <v>91</v>
      </c>
      <c r="B58" s="2" t="s">
        <v>152</v>
      </c>
      <c r="C58" s="4"/>
      <c r="R58" s="3">
        <f>$C58*'Alphaweights DO NOT ALTER'!R56</f>
        <v>0</v>
      </c>
      <c r="S58" s="3">
        <f>$C58*'Alphaweights DO NOT ALTER'!S56</f>
        <v>0</v>
      </c>
      <c r="T58" s="3">
        <f>$C58*'Alphaweights DO NOT ALTER'!T56</f>
        <v>0</v>
      </c>
      <c r="U58" s="3">
        <f>$C58*'Alphaweights DO NOT ALTER'!U56</f>
        <v>0</v>
      </c>
      <c r="V58" s="3">
        <f>$C58*'Alphaweights DO NOT ALTER'!V56</f>
        <v>0</v>
      </c>
      <c r="W58" s="3">
        <f>$C58*'Alphaweights DO NOT ALTER'!W56</f>
        <v>0</v>
      </c>
    </row>
    <row r="59" spans="1:23" ht="12.75">
      <c r="A59" s="1" t="s">
        <v>85</v>
      </c>
      <c r="B59" s="2" t="s">
        <v>153</v>
      </c>
      <c r="C59" s="4"/>
      <c r="R59" s="3">
        <f>$C59*'Alphaweights DO NOT ALTER'!R57</f>
        <v>0</v>
      </c>
      <c r="S59" s="3">
        <f>$C59*'Alphaweights DO NOT ALTER'!S57</f>
        <v>0</v>
      </c>
      <c r="T59" s="3">
        <f>$C59*'Alphaweights DO NOT ALTER'!T57</f>
        <v>0</v>
      </c>
      <c r="U59" s="3">
        <f>$C59*'Alphaweights DO NOT ALTER'!U57</f>
        <v>0</v>
      </c>
      <c r="V59" s="3">
        <f>$C59*'Alphaweights DO NOT ALTER'!V57</f>
        <v>0</v>
      </c>
      <c r="W59" s="3">
        <f>$C59*'Alphaweights DO NOT ALTER'!W57</f>
        <v>0</v>
      </c>
    </row>
    <row r="60" spans="1:9" ht="12.75">
      <c r="A60" s="1" t="s">
        <v>133</v>
      </c>
      <c r="B60" s="2" t="s">
        <v>199</v>
      </c>
      <c r="C60" s="4"/>
      <c r="D60" s="3">
        <f>$C60*'Alphaweights DO NOT ALTER'!D58</f>
        <v>0</v>
      </c>
      <c r="E60" s="3">
        <f>$C60*'Alphaweights DO NOT ALTER'!E58</f>
        <v>0</v>
      </c>
      <c r="F60" s="3">
        <f>$C60*'Alphaweights DO NOT ALTER'!F58</f>
        <v>0</v>
      </c>
      <c r="G60" s="3">
        <f>$C60*'Alphaweights DO NOT ALTER'!G58</f>
        <v>0</v>
      </c>
      <c r="H60" s="3">
        <f>$C60*'Alphaweights DO NOT ALTER'!H58</f>
        <v>0</v>
      </c>
      <c r="I60" s="3">
        <f>$C60*'Alphaweights DO NOT ALTER'!I58</f>
        <v>0</v>
      </c>
    </row>
    <row r="61" spans="1:16" ht="12.75">
      <c r="A61" s="1" t="s">
        <v>106</v>
      </c>
      <c r="B61" s="2" t="s">
        <v>154</v>
      </c>
      <c r="C61" s="4"/>
      <c r="K61" s="3">
        <f>$C61*'Alphaweights DO NOT ALTER'!K59</f>
        <v>0</v>
      </c>
      <c r="L61" s="3">
        <f>$C61*'Alphaweights DO NOT ALTER'!L59</f>
        <v>0</v>
      </c>
      <c r="M61" s="3">
        <f>$C61*'Alphaweights DO NOT ALTER'!M59</f>
        <v>0</v>
      </c>
      <c r="N61" s="3">
        <f>$C61*'Alphaweights DO NOT ALTER'!N59</f>
        <v>0</v>
      </c>
      <c r="O61" s="3">
        <f>$C61*'Alphaweights DO NOT ALTER'!O59</f>
        <v>0</v>
      </c>
      <c r="P61" s="3">
        <f>$C61*'Alphaweights DO NOT ALTER'!P59</f>
        <v>0</v>
      </c>
    </row>
    <row r="62" spans="1:23" ht="12.75">
      <c r="A62" s="1" t="s">
        <v>85</v>
      </c>
      <c r="B62" s="2" t="s">
        <v>155</v>
      </c>
      <c r="C62" s="4"/>
      <c r="R62" s="3">
        <f>$C62*'Alphaweights DO NOT ALTER'!R60</f>
        <v>0</v>
      </c>
      <c r="S62" s="3">
        <f>$C62*'Alphaweights DO NOT ALTER'!S60</f>
        <v>0</v>
      </c>
      <c r="T62" s="3">
        <f>$C62*'Alphaweights DO NOT ALTER'!T60</f>
        <v>0</v>
      </c>
      <c r="U62" s="3">
        <f>$C62*'Alphaweights DO NOT ALTER'!U60</f>
        <v>0</v>
      </c>
      <c r="V62" s="3">
        <f>$C62*'Alphaweights DO NOT ALTER'!V60</f>
        <v>0</v>
      </c>
      <c r="W62" s="3">
        <f>$C62*'Alphaweights DO NOT ALTER'!W60</f>
        <v>0</v>
      </c>
    </row>
    <row r="63" spans="1:23" ht="12.75">
      <c r="A63" s="1" t="s">
        <v>85</v>
      </c>
      <c r="B63" s="2" t="s">
        <v>156</v>
      </c>
      <c r="C63" s="4"/>
      <c r="R63" s="3">
        <f>$C63*'Alphaweights DO NOT ALTER'!R61</f>
        <v>0</v>
      </c>
      <c r="S63" s="3">
        <f>$C63*'Alphaweights DO NOT ALTER'!S61</f>
        <v>0</v>
      </c>
      <c r="T63" s="3">
        <f>$C63*'Alphaweights DO NOT ALTER'!T61</f>
        <v>0</v>
      </c>
      <c r="U63" s="3">
        <f>$C63*'Alphaweights DO NOT ALTER'!U61</f>
        <v>0</v>
      </c>
      <c r="V63" s="3">
        <f>$C63*'Alphaweights DO NOT ALTER'!V61</f>
        <v>0</v>
      </c>
      <c r="W63" s="3">
        <f>$C63*'Alphaweights DO NOT ALTER'!W61</f>
        <v>0</v>
      </c>
    </row>
    <row r="64" spans="1:9" ht="12.75">
      <c r="A64" s="2" t="s">
        <v>158</v>
      </c>
      <c r="B64" s="2" t="s">
        <v>157</v>
      </c>
      <c r="C64" s="4"/>
      <c r="D64" s="3">
        <f>$C64*'Alphaweights DO NOT ALTER'!D62</f>
        <v>0</v>
      </c>
      <c r="E64" s="3">
        <f>$C64*'Alphaweights DO NOT ALTER'!E62</f>
        <v>0</v>
      </c>
      <c r="F64" s="3">
        <f>$C64*'Alphaweights DO NOT ALTER'!F62</f>
        <v>0</v>
      </c>
      <c r="G64" s="3">
        <f>$C64*'Alphaweights DO NOT ALTER'!G62</f>
        <v>0</v>
      </c>
      <c r="H64" s="3">
        <f>$C64*'Alphaweights DO NOT ALTER'!H62</f>
        <v>0</v>
      </c>
      <c r="I64" s="3">
        <f>$C64*'Alphaweights DO NOT ALTER'!I62</f>
        <v>0</v>
      </c>
    </row>
    <row r="65" spans="1:9" ht="12.75">
      <c r="A65" s="1" t="s">
        <v>98</v>
      </c>
      <c r="B65" s="2" t="s">
        <v>159</v>
      </c>
      <c r="C65" s="4"/>
      <c r="D65" s="3">
        <f>$C65*'Alphaweights DO NOT ALTER'!D63</f>
        <v>0</v>
      </c>
      <c r="E65" s="3">
        <f>$C65*'Alphaweights DO NOT ALTER'!E63</f>
        <v>0</v>
      </c>
      <c r="F65" s="3">
        <f>$C65*'Alphaweights DO NOT ALTER'!F63</f>
        <v>0</v>
      </c>
      <c r="G65" s="3">
        <f>$C65*'Alphaweights DO NOT ALTER'!G63</f>
        <v>0</v>
      </c>
      <c r="H65" s="3">
        <f>$C65*'Alphaweights DO NOT ALTER'!H63</f>
        <v>0</v>
      </c>
      <c r="I65" s="3">
        <f>$C65*'Alphaweights DO NOT ALTER'!I63</f>
        <v>0</v>
      </c>
    </row>
    <row r="66" spans="1:23" ht="12.75">
      <c r="A66" s="1" t="s">
        <v>108</v>
      </c>
      <c r="B66" s="2" t="s">
        <v>160</v>
      </c>
      <c r="C66" s="4"/>
      <c r="R66" s="3">
        <f>$C66*'Alphaweights DO NOT ALTER'!R64</f>
        <v>0</v>
      </c>
      <c r="S66" s="3">
        <f>$C66*'Alphaweights DO NOT ALTER'!S64</f>
        <v>0</v>
      </c>
      <c r="T66" s="3">
        <f>$C66*'Alphaweights DO NOT ALTER'!T64</f>
        <v>0</v>
      </c>
      <c r="U66" s="3">
        <f>$C66*'Alphaweights DO NOT ALTER'!U64</f>
        <v>0</v>
      </c>
      <c r="V66" s="3">
        <f>$C66*'Alphaweights DO NOT ALTER'!V64</f>
        <v>0</v>
      </c>
      <c r="W66" s="3">
        <f>$C66*'Alphaweights DO NOT ALTER'!W64</f>
        <v>0</v>
      </c>
    </row>
    <row r="67" spans="1:16" ht="12.75">
      <c r="A67" s="1" t="s">
        <v>114</v>
      </c>
      <c r="B67" s="2" t="s">
        <v>161</v>
      </c>
      <c r="C67" s="4"/>
      <c r="K67" s="3">
        <f>$C67*'Alphaweights DO NOT ALTER'!K65</f>
        <v>0</v>
      </c>
      <c r="L67" s="3">
        <f>$C67*'Alphaweights DO NOT ALTER'!L65</f>
        <v>0</v>
      </c>
      <c r="M67" s="3">
        <f>$C67*'Alphaweights DO NOT ALTER'!M65</f>
        <v>0</v>
      </c>
      <c r="N67" s="3">
        <f>$C67*'Alphaweights DO NOT ALTER'!N65</f>
        <v>0</v>
      </c>
      <c r="O67" s="3">
        <f>$C67*'Alphaweights DO NOT ALTER'!O65</f>
        <v>0</v>
      </c>
      <c r="P67" s="3">
        <f>$C67*'Alphaweights DO NOT ALTER'!P65</f>
        <v>0</v>
      </c>
    </row>
    <row r="68" spans="1:9" ht="12.75">
      <c r="A68" s="1" t="s">
        <v>163</v>
      </c>
      <c r="B68" s="2" t="s">
        <v>162</v>
      </c>
      <c r="C68" s="4"/>
      <c r="D68" s="3">
        <f>$C68*'Alphaweights DO NOT ALTER'!D66</f>
        <v>0</v>
      </c>
      <c r="E68" s="3">
        <f>$C68*'Alphaweights DO NOT ALTER'!E66</f>
        <v>0</v>
      </c>
      <c r="F68" s="3">
        <f>$C68*'Alphaweights DO NOT ALTER'!F66</f>
        <v>0</v>
      </c>
      <c r="G68" s="3">
        <f>$C68*'Alphaweights DO NOT ALTER'!G66</f>
        <v>0</v>
      </c>
      <c r="H68" s="3">
        <f>$C68*'Alphaweights DO NOT ALTER'!H66</f>
        <v>0</v>
      </c>
      <c r="I68" s="3">
        <f>$C68*'Alphaweights DO NOT ALTER'!I66</f>
        <v>0</v>
      </c>
    </row>
    <row r="69" spans="1:16" ht="12.75">
      <c r="A69" s="1" t="s">
        <v>104</v>
      </c>
      <c r="B69" s="2" t="s">
        <v>164</v>
      </c>
      <c r="C69" s="4"/>
      <c r="K69" s="3">
        <f>$C69*'Alphaweights DO NOT ALTER'!K67</f>
        <v>0</v>
      </c>
      <c r="L69" s="3">
        <f>$C69*'Alphaweights DO NOT ALTER'!L67</f>
        <v>0</v>
      </c>
      <c r="M69" s="3">
        <f>$C69*'Alphaweights DO NOT ALTER'!M67</f>
        <v>0</v>
      </c>
      <c r="N69" s="3">
        <f>$C69*'Alphaweights DO NOT ALTER'!N67</f>
        <v>0</v>
      </c>
      <c r="O69" s="3">
        <f>$C69*'Alphaweights DO NOT ALTER'!O67</f>
        <v>0</v>
      </c>
      <c r="P69" s="3">
        <f>$C69*'Alphaweights DO NOT ALTER'!P67</f>
        <v>0</v>
      </c>
    </row>
    <row r="70" spans="1:16" ht="12.75">
      <c r="A70" s="1" t="s">
        <v>104</v>
      </c>
      <c r="B70" s="2" t="s">
        <v>165</v>
      </c>
      <c r="C70" s="4"/>
      <c r="K70" s="3">
        <f>$C70*'Alphaweights DO NOT ALTER'!K68</f>
        <v>0</v>
      </c>
      <c r="L70" s="3">
        <f>$C70*'Alphaweights DO NOT ALTER'!L68</f>
        <v>0</v>
      </c>
      <c r="M70" s="3">
        <f>$C70*'Alphaweights DO NOT ALTER'!M68</f>
        <v>0</v>
      </c>
      <c r="N70" s="3">
        <f>$C70*'Alphaweights DO NOT ALTER'!N68</f>
        <v>0</v>
      </c>
      <c r="O70" s="3">
        <f>$C70*'Alphaweights DO NOT ALTER'!O68</f>
        <v>0</v>
      </c>
      <c r="P70" s="3">
        <f>$C70*'Alphaweights DO NOT ALTER'!P68</f>
        <v>0</v>
      </c>
    </row>
    <row r="71" spans="1:23" ht="12.75">
      <c r="A71" s="1" t="s">
        <v>80</v>
      </c>
      <c r="B71" s="2" t="s">
        <v>166</v>
      </c>
      <c r="C71" s="4"/>
      <c r="R71" s="3">
        <f>$C71*'Alphaweights DO NOT ALTER'!R69</f>
        <v>0</v>
      </c>
      <c r="S71" s="3">
        <f>$C71*'Alphaweights DO NOT ALTER'!S69</f>
        <v>0</v>
      </c>
      <c r="T71" s="3">
        <f>$C71*'Alphaweights DO NOT ALTER'!T69</f>
        <v>0</v>
      </c>
      <c r="U71" s="3">
        <f>$C71*'Alphaweights DO NOT ALTER'!U69</f>
        <v>0</v>
      </c>
      <c r="V71" s="3">
        <f>$C71*'Alphaweights DO NOT ALTER'!V69</f>
        <v>0</v>
      </c>
      <c r="W71" s="3">
        <f>$C71*'Alphaweights DO NOT ALTER'!W69</f>
        <v>0</v>
      </c>
    </row>
    <row r="72" spans="1:23" ht="12.75">
      <c r="A72" s="1" t="s">
        <v>91</v>
      </c>
      <c r="B72" s="2" t="s">
        <v>167</v>
      </c>
      <c r="C72" s="4"/>
      <c r="R72" s="3">
        <f>$C72*'Alphaweights DO NOT ALTER'!R70</f>
        <v>0</v>
      </c>
      <c r="S72" s="3">
        <f>$C72*'Alphaweights DO NOT ALTER'!S70</f>
        <v>0</v>
      </c>
      <c r="T72" s="3">
        <f>$C72*'Alphaweights DO NOT ALTER'!T70</f>
        <v>0</v>
      </c>
      <c r="U72" s="3">
        <f>$C72*'Alphaweights DO NOT ALTER'!U70</f>
        <v>0</v>
      </c>
      <c r="V72" s="3">
        <f>$C72*'Alphaweights DO NOT ALTER'!V70</f>
        <v>0</v>
      </c>
      <c r="W72" s="3">
        <f>$C72*'Alphaweights DO NOT ALTER'!W70</f>
        <v>0</v>
      </c>
    </row>
    <row r="73" spans="1:16" ht="12.75">
      <c r="A73" s="1" t="s">
        <v>114</v>
      </c>
      <c r="B73" s="2" t="s">
        <v>168</v>
      </c>
      <c r="C73" s="4"/>
      <c r="K73" s="3">
        <f>$C73*'Alphaweights DO NOT ALTER'!K71</f>
        <v>0</v>
      </c>
      <c r="L73" s="3">
        <f>$C73*'Alphaweights DO NOT ALTER'!L71</f>
        <v>0</v>
      </c>
      <c r="M73" s="3">
        <f>$C73*'Alphaweights DO NOT ALTER'!M71</f>
        <v>0</v>
      </c>
      <c r="N73" s="3">
        <f>$C73*'Alphaweights DO NOT ALTER'!N71</f>
        <v>0</v>
      </c>
      <c r="O73" s="3">
        <f>$C73*'Alphaweights DO NOT ALTER'!O71</f>
        <v>0</v>
      </c>
      <c r="P73" s="3">
        <f>$C73*'Alphaweights DO NOT ALTER'!P71</f>
        <v>0</v>
      </c>
    </row>
    <row r="74" spans="1:23" ht="12.75">
      <c r="A74" s="1" t="s">
        <v>170</v>
      </c>
      <c r="B74" s="2" t="s">
        <v>169</v>
      </c>
      <c r="C74" s="4"/>
      <c r="R74" s="3">
        <f>$C74*'Alphaweights DO NOT ALTER'!R72</f>
        <v>0</v>
      </c>
      <c r="S74" s="3">
        <f>$C74*'Alphaweights DO NOT ALTER'!S72</f>
        <v>0</v>
      </c>
      <c r="T74" s="3">
        <f>$C74*'Alphaweights DO NOT ALTER'!T72</f>
        <v>0</v>
      </c>
      <c r="U74" s="3">
        <f>$C74*'Alphaweights DO NOT ALTER'!U72</f>
        <v>0</v>
      </c>
      <c r="V74" s="3">
        <f>$C74*'Alphaweights DO NOT ALTER'!V72</f>
        <v>0</v>
      </c>
      <c r="W74" s="3">
        <f>$C74*'Alphaweights DO NOT ALTER'!W72</f>
        <v>0</v>
      </c>
    </row>
    <row r="75" spans="1:9" ht="12.75">
      <c r="A75" s="1" t="s">
        <v>163</v>
      </c>
      <c r="B75" s="2" t="s">
        <v>171</v>
      </c>
      <c r="C75" s="4"/>
      <c r="D75" s="3">
        <f>$C75*'Alphaweights DO NOT ALTER'!D73</f>
        <v>0</v>
      </c>
      <c r="E75" s="3">
        <f>$C75*'Alphaweights DO NOT ALTER'!E73</f>
        <v>0</v>
      </c>
      <c r="F75" s="3">
        <f>$C75*'Alphaweights DO NOT ALTER'!F73</f>
        <v>0</v>
      </c>
      <c r="G75" s="3">
        <f>$C75*'Alphaweights DO NOT ALTER'!G73</f>
        <v>0</v>
      </c>
      <c r="H75" s="3">
        <f>$C75*'Alphaweights DO NOT ALTER'!H73</f>
        <v>0</v>
      </c>
      <c r="I75" s="3">
        <f>$C75*'Alphaweights DO NOT ALTER'!I73</f>
        <v>0</v>
      </c>
    </row>
    <row r="76" spans="1:16" ht="12.75">
      <c r="A76" s="1" t="s">
        <v>173</v>
      </c>
      <c r="B76" s="2" t="s">
        <v>172</v>
      </c>
      <c r="C76" s="4"/>
      <c r="K76" s="3">
        <f>$C76*'Alphaweights DO NOT ALTER'!K74</f>
        <v>0</v>
      </c>
      <c r="L76" s="3">
        <f>$C76*'Alphaweights DO NOT ALTER'!L74</f>
        <v>0</v>
      </c>
      <c r="M76" s="3">
        <f>$C76*'Alphaweights DO NOT ALTER'!M74</f>
        <v>0</v>
      </c>
      <c r="N76" s="3">
        <f>$C76*'Alphaweights DO NOT ALTER'!N74</f>
        <v>0</v>
      </c>
      <c r="O76" s="3">
        <f>$C76*'Alphaweights DO NOT ALTER'!O74</f>
        <v>0</v>
      </c>
      <c r="P76" s="3">
        <f>$C76*'Alphaweights DO NOT ALTER'!P74</f>
        <v>0</v>
      </c>
    </row>
    <row r="77" spans="1:23" ht="12.75">
      <c r="A77" s="1" t="s">
        <v>108</v>
      </c>
      <c r="B77" s="2" t="s">
        <v>174</v>
      </c>
      <c r="C77" s="4"/>
      <c r="R77" s="3">
        <f>$C77*'Alphaweights DO NOT ALTER'!R75</f>
        <v>0</v>
      </c>
      <c r="S77" s="3">
        <f>$C77*'Alphaweights DO NOT ALTER'!S75</f>
        <v>0</v>
      </c>
      <c r="T77" s="3">
        <f>$C77*'Alphaweights DO NOT ALTER'!T75</f>
        <v>0</v>
      </c>
      <c r="U77" s="3">
        <f>$C77*'Alphaweights DO NOT ALTER'!U75</f>
        <v>0</v>
      </c>
      <c r="V77" s="3">
        <f>$C77*'Alphaweights DO NOT ALTER'!V75</f>
        <v>0</v>
      </c>
      <c r="W77" s="3">
        <f>$C77*'Alphaweights DO NOT ALTER'!W75</f>
        <v>0</v>
      </c>
    </row>
    <row r="78" spans="1:23" ht="12.75">
      <c r="A78" s="1" t="s">
        <v>108</v>
      </c>
      <c r="B78" s="2" t="s">
        <v>175</v>
      </c>
      <c r="C78" s="4"/>
      <c r="R78" s="3">
        <f>$C78*'Alphaweights DO NOT ALTER'!R76</f>
        <v>0</v>
      </c>
      <c r="S78" s="3">
        <f>$C78*'Alphaweights DO NOT ALTER'!S76</f>
        <v>0</v>
      </c>
      <c r="T78" s="3">
        <f>$C78*'Alphaweights DO NOT ALTER'!T76</f>
        <v>0</v>
      </c>
      <c r="U78" s="3">
        <f>$C78*'Alphaweights DO NOT ALTER'!U76</f>
        <v>0</v>
      </c>
      <c r="V78" s="3">
        <f>$C78*'Alphaweights DO NOT ALTER'!V76</f>
        <v>0</v>
      </c>
      <c r="W78" s="3">
        <f>$C78*'Alphaweights DO NOT ALTER'!W76</f>
        <v>0</v>
      </c>
    </row>
    <row r="79" spans="1:23" ht="12.75">
      <c r="A79" s="1" t="s">
        <v>108</v>
      </c>
      <c r="B79" s="2" t="s">
        <v>176</v>
      </c>
      <c r="C79" s="4"/>
      <c r="R79" s="3">
        <f>$C79*'Alphaweights DO NOT ALTER'!R77</f>
        <v>0</v>
      </c>
      <c r="S79" s="3">
        <f>$C79*'Alphaweights DO NOT ALTER'!S77</f>
        <v>0</v>
      </c>
      <c r="T79" s="3">
        <f>$C79*'Alphaweights DO NOT ALTER'!T77</f>
        <v>0</v>
      </c>
      <c r="U79" s="3">
        <f>$C79*'Alphaweights DO NOT ALTER'!U77</f>
        <v>0</v>
      </c>
      <c r="V79" s="3">
        <f>$C79*'Alphaweights DO NOT ALTER'!V77</f>
        <v>0</v>
      </c>
      <c r="W79" s="3">
        <f>$C79*'Alphaweights DO NOT ALTER'!W77</f>
        <v>0</v>
      </c>
    </row>
    <row r="80" spans="1:9" ht="12.75">
      <c r="A80" s="1" t="s">
        <v>98</v>
      </c>
      <c r="B80" s="2" t="s">
        <v>177</v>
      </c>
      <c r="C80" s="4"/>
      <c r="D80" s="3">
        <f>$C80*'Alphaweights DO NOT ALTER'!D78</f>
        <v>0</v>
      </c>
      <c r="E80" s="3">
        <f>$C80*'Alphaweights DO NOT ALTER'!E78</f>
        <v>0</v>
      </c>
      <c r="F80" s="3">
        <f>$C80*'Alphaweights DO NOT ALTER'!F78</f>
        <v>0</v>
      </c>
      <c r="G80" s="3">
        <f>$C80*'Alphaweights DO NOT ALTER'!G78</f>
        <v>0</v>
      </c>
      <c r="H80" s="3">
        <f>$C80*'Alphaweights DO NOT ALTER'!H78</f>
        <v>0</v>
      </c>
      <c r="I80" s="3">
        <f>$C80*'Alphaweights DO NOT ALTER'!I78</f>
        <v>0</v>
      </c>
    </row>
    <row r="81" spans="1:23" ht="12.75">
      <c r="A81" s="1" t="s">
        <v>179</v>
      </c>
      <c r="B81" s="2" t="s">
        <v>178</v>
      </c>
      <c r="C81" s="4"/>
      <c r="R81" s="3">
        <f>$C81*'Alphaweights DO NOT ALTER'!R79</f>
        <v>0</v>
      </c>
      <c r="S81" s="3">
        <f>$C81*'Alphaweights DO NOT ALTER'!S79</f>
        <v>0</v>
      </c>
      <c r="T81" s="3">
        <f>$C81*'Alphaweights DO NOT ALTER'!T79</f>
        <v>0</v>
      </c>
      <c r="U81" s="3">
        <f>$C81*'Alphaweights DO NOT ALTER'!U79</f>
        <v>0</v>
      </c>
      <c r="V81" s="3">
        <f>$C81*'Alphaweights DO NOT ALTER'!V79</f>
        <v>0</v>
      </c>
      <c r="W81" s="3">
        <f>$C81*'Alphaweights DO NOT ALTER'!W79</f>
        <v>0</v>
      </c>
    </row>
    <row r="82" spans="1:16" ht="12.75">
      <c r="A82" s="1" t="s">
        <v>114</v>
      </c>
      <c r="B82" s="2" t="s">
        <v>180</v>
      </c>
      <c r="C82" s="4"/>
      <c r="K82" s="3">
        <f>$C82*'Alphaweights DO NOT ALTER'!K80</f>
        <v>0</v>
      </c>
      <c r="L82" s="3">
        <f>$C82*'Alphaweights DO NOT ALTER'!L80</f>
        <v>0</v>
      </c>
      <c r="M82" s="3">
        <f>$C82*'Alphaweights DO NOT ALTER'!M80</f>
        <v>0</v>
      </c>
      <c r="N82" s="3">
        <f>$C82*'Alphaweights DO NOT ALTER'!N80</f>
        <v>0</v>
      </c>
      <c r="O82" s="3">
        <f>$C82*'Alphaweights DO NOT ALTER'!O80</f>
        <v>0</v>
      </c>
      <c r="P82" s="3">
        <f>$C82*'Alphaweights DO NOT ALTER'!P80</f>
        <v>0</v>
      </c>
    </row>
    <row r="83" spans="1:23" ht="12.75">
      <c r="A83" s="1" t="s">
        <v>108</v>
      </c>
      <c r="B83" s="2" t="s">
        <v>181</v>
      </c>
      <c r="C83" s="4"/>
      <c r="R83" s="3">
        <f>$C83*'Alphaweights DO NOT ALTER'!R81</f>
        <v>0</v>
      </c>
      <c r="S83" s="3">
        <f>$C83*'Alphaweights DO NOT ALTER'!S81</f>
        <v>0</v>
      </c>
      <c r="T83" s="3">
        <f>$C83*'Alphaweights DO NOT ALTER'!T81</f>
        <v>0</v>
      </c>
      <c r="U83" s="3">
        <f>$C83*'Alphaweights DO NOT ALTER'!U81</f>
        <v>0</v>
      </c>
      <c r="V83" s="3">
        <f>$C83*'Alphaweights DO NOT ALTER'!V81</f>
        <v>0</v>
      </c>
      <c r="W83" s="3">
        <f>$C83*'Alphaweights DO NOT ALTER'!W81</f>
        <v>0</v>
      </c>
    </row>
    <row r="84" spans="1:23" ht="12.75">
      <c r="A84" s="1" t="s">
        <v>134</v>
      </c>
      <c r="B84" s="2" t="s">
        <v>196</v>
      </c>
      <c r="C84" s="4"/>
      <c r="R84" s="3">
        <f>$C84*'Alphaweights DO NOT ALTER'!R82</f>
        <v>0</v>
      </c>
      <c r="S84" s="3">
        <f>$C84*'Alphaweights DO NOT ALTER'!S82</f>
        <v>0</v>
      </c>
      <c r="T84" s="3">
        <f>$C84*'Alphaweights DO NOT ALTER'!T82</f>
        <v>0</v>
      </c>
      <c r="U84" s="3">
        <f>$C84*'Alphaweights DO NOT ALTER'!U82</f>
        <v>0</v>
      </c>
      <c r="V84" s="3">
        <f>$C84*'Alphaweights DO NOT ALTER'!V82</f>
        <v>0</v>
      </c>
      <c r="W84" s="3">
        <f>$C84*'Alphaweights DO NOT ALTER'!W82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7"/>
  <sheetViews>
    <sheetView workbookViewId="0" topLeftCell="A1">
      <selection activeCell="D18" sqref="D18"/>
    </sheetView>
  </sheetViews>
  <sheetFormatPr defaultColWidth="11.00390625" defaultRowHeight="12.75"/>
  <cols>
    <col min="1" max="1" width="14.125" style="3" customWidth="1"/>
    <col min="2" max="2" width="11.00390625" style="3" bestFit="1" customWidth="1"/>
    <col min="3" max="3" width="5.00390625" style="3" customWidth="1"/>
    <col min="4" max="4" width="8.125" style="3" bestFit="1" customWidth="1"/>
    <col min="5" max="6" width="3.875" style="3" bestFit="1" customWidth="1"/>
    <col min="7" max="8" width="4.00390625" style="3" bestFit="1" customWidth="1"/>
    <col min="9" max="9" width="5.875" style="3" bestFit="1" customWidth="1"/>
    <col min="10" max="10" width="8.625" style="3" customWidth="1"/>
    <col min="11" max="11" width="4.75390625" style="3" bestFit="1" customWidth="1"/>
    <col min="12" max="14" width="4.00390625" style="3" bestFit="1" customWidth="1"/>
    <col min="15" max="15" width="3.00390625" style="3" customWidth="1"/>
    <col min="16" max="16" width="5.875" style="3" bestFit="1" customWidth="1"/>
    <col min="17" max="17" width="5.25390625" style="3" customWidth="1"/>
    <col min="18" max="18" width="7.25390625" style="3" bestFit="1" customWidth="1"/>
    <col min="19" max="19" width="4.00390625" style="3" bestFit="1" customWidth="1"/>
    <col min="20" max="22" width="5.00390625" style="3" bestFit="1" customWidth="1"/>
    <col min="23" max="23" width="5.875" style="3" bestFit="1" customWidth="1"/>
    <col min="24" max="16384" width="10.75390625" style="3" customWidth="1"/>
  </cols>
  <sheetData>
    <row r="1" ht="12.75">
      <c r="A1" s="6" t="s">
        <v>201</v>
      </c>
    </row>
    <row r="2" spans="1:2" ht="12.75">
      <c r="A2" s="6"/>
      <c r="B2" s="6" t="s">
        <v>272</v>
      </c>
    </row>
    <row r="3" spans="1:18" ht="12.75">
      <c r="A3" s="3" t="s">
        <v>183</v>
      </c>
      <c r="B3" s="3" t="s">
        <v>182</v>
      </c>
      <c r="C3" s="3" t="s">
        <v>200</v>
      </c>
      <c r="D3" s="3" t="s">
        <v>191</v>
      </c>
      <c r="K3" s="3" t="s">
        <v>192</v>
      </c>
      <c r="R3" s="3" t="s">
        <v>193</v>
      </c>
    </row>
    <row r="4" spans="4:23" ht="12.75">
      <c r="D4" s="3" t="s">
        <v>185</v>
      </c>
      <c r="E4" s="3" t="s">
        <v>186</v>
      </c>
      <c r="F4" s="3" t="s">
        <v>187</v>
      </c>
      <c r="G4" s="3" t="s">
        <v>188</v>
      </c>
      <c r="H4" s="3" t="s">
        <v>189</v>
      </c>
      <c r="I4" s="3" t="s">
        <v>190</v>
      </c>
      <c r="K4" s="3" t="s">
        <v>185</v>
      </c>
      <c r="L4" s="3" t="s">
        <v>186</v>
      </c>
      <c r="M4" s="3" t="s">
        <v>187</v>
      </c>
      <c r="N4" s="3" t="s">
        <v>188</v>
      </c>
      <c r="O4" s="3" t="s">
        <v>189</v>
      </c>
      <c r="P4" s="3" t="s">
        <v>190</v>
      </c>
      <c r="R4" s="3" t="s">
        <v>185</v>
      </c>
      <c r="S4" s="3" t="s">
        <v>186</v>
      </c>
      <c r="T4" s="3" t="s">
        <v>187</v>
      </c>
      <c r="U4" s="3" t="s">
        <v>188</v>
      </c>
      <c r="V4" s="3" t="s">
        <v>189</v>
      </c>
      <c r="W4" s="3" t="s">
        <v>190</v>
      </c>
    </row>
    <row r="6" spans="1:23" ht="12.75">
      <c r="A6" s="3" t="s">
        <v>195</v>
      </c>
      <c r="B6" s="5">
        <f>SUM(D6:I6,K6:P6,R6:W6)</f>
        <v>0</v>
      </c>
      <c r="D6" s="8">
        <f aca="true" t="shared" si="0" ref="D6:I6">SUM(D8:D97)</f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9"/>
      <c r="K6" s="8">
        <f aca="true" t="shared" si="1" ref="K6:P6">SUM(K8:K97)</f>
        <v>0</v>
      </c>
      <c r="L6" s="8">
        <f t="shared" si="1"/>
        <v>0</v>
      </c>
      <c r="M6" s="8">
        <f t="shared" si="1"/>
        <v>0</v>
      </c>
      <c r="N6" s="8">
        <f t="shared" si="1"/>
        <v>0</v>
      </c>
      <c r="O6" s="8">
        <f t="shared" si="1"/>
        <v>0</v>
      </c>
      <c r="P6" s="8">
        <f t="shared" si="1"/>
        <v>0</v>
      </c>
      <c r="Q6" s="9"/>
      <c r="R6" s="8">
        <f aca="true" t="shared" si="2" ref="R6:W6">SUM(R8:R97)</f>
        <v>0</v>
      </c>
      <c r="S6" s="8">
        <f t="shared" si="2"/>
        <v>0</v>
      </c>
      <c r="T6" s="8">
        <f t="shared" si="2"/>
        <v>0</v>
      </c>
      <c r="U6" s="8">
        <f t="shared" si="2"/>
        <v>0</v>
      </c>
      <c r="V6" s="8">
        <f t="shared" si="2"/>
        <v>0</v>
      </c>
      <c r="W6" s="8">
        <f t="shared" si="2"/>
        <v>0</v>
      </c>
    </row>
    <row r="7" ht="12.75">
      <c r="B7" s="10"/>
    </row>
    <row r="8" spans="1:23" ht="12.75">
      <c r="A8" s="1" t="s">
        <v>80</v>
      </c>
      <c r="B8" s="2">
        <v>80</v>
      </c>
      <c r="C8" s="4"/>
      <c r="R8" s="3">
        <f>'Numberweights DO NOT ALTER'!R6*$C8</f>
        <v>0</v>
      </c>
      <c r="S8" s="3">
        <f>'Numberweights DO NOT ALTER'!S6*$C8</f>
        <v>0</v>
      </c>
      <c r="T8" s="3">
        <f>'Numberweights DO NOT ALTER'!T6*$C8</f>
        <v>0</v>
      </c>
      <c r="U8" s="3">
        <f>'Numberweights DO NOT ALTER'!U6*$C8</f>
        <v>0</v>
      </c>
      <c r="V8" s="3">
        <f>'Numberweights DO NOT ALTER'!V6*$C8</f>
        <v>0</v>
      </c>
      <c r="W8" s="3">
        <f>'Numberweights DO NOT ALTER'!W6*$C8</f>
        <v>0</v>
      </c>
    </row>
    <row r="9" spans="1:23" ht="12.75">
      <c r="A9" s="1" t="s">
        <v>80</v>
      </c>
      <c r="B9" s="2">
        <v>90</v>
      </c>
      <c r="C9" s="4"/>
      <c r="R9" s="3">
        <f>'Numberweights DO NOT ALTER'!R7*$C9</f>
        <v>0</v>
      </c>
      <c r="S9" s="3">
        <f>'Numberweights DO NOT ALTER'!S7*$C9</f>
        <v>0</v>
      </c>
      <c r="T9" s="3">
        <f>'Numberweights DO NOT ALTER'!T7*$C9</f>
        <v>0</v>
      </c>
      <c r="U9" s="3">
        <f>'Numberweights DO NOT ALTER'!U7*$C9</f>
        <v>0</v>
      </c>
      <c r="V9" s="3">
        <f>'Numberweights DO NOT ALTER'!V7*$C9</f>
        <v>0</v>
      </c>
      <c r="W9" s="3">
        <f>'Numberweights DO NOT ALTER'!W7*$C9</f>
        <v>0</v>
      </c>
    </row>
    <row r="10" spans="1:23" ht="12.75">
      <c r="A10" s="1" t="s">
        <v>80</v>
      </c>
      <c r="B10" s="2">
        <v>100</v>
      </c>
      <c r="C10" s="4"/>
      <c r="R10" s="3">
        <f>'Numberweights DO NOT ALTER'!R8*$C10</f>
        <v>0</v>
      </c>
      <c r="S10" s="3">
        <f>'Numberweights DO NOT ALTER'!S8*$C10</f>
        <v>0</v>
      </c>
      <c r="T10" s="3">
        <f>'Numberweights DO NOT ALTER'!T8*$C10</f>
        <v>0</v>
      </c>
      <c r="U10" s="3">
        <f>'Numberweights DO NOT ALTER'!U8*$C10</f>
        <v>0</v>
      </c>
      <c r="V10" s="3">
        <f>'Numberweights DO NOT ALTER'!V8*$C10</f>
        <v>0</v>
      </c>
      <c r="W10" s="3">
        <f>'Numberweights DO NOT ALTER'!W8*$C10</f>
        <v>0</v>
      </c>
    </row>
    <row r="11" spans="1:23" ht="12.75">
      <c r="A11" s="1" t="s">
        <v>170</v>
      </c>
      <c r="B11" s="2">
        <v>124</v>
      </c>
      <c r="C11" s="4"/>
      <c r="R11" s="3">
        <f>'Numberweights DO NOT ALTER'!R9*$C11</f>
        <v>0</v>
      </c>
      <c r="S11" s="3">
        <f>'Numberweights DO NOT ALTER'!S9*$C11</f>
        <v>0</v>
      </c>
      <c r="T11" s="3">
        <f>'Numberweights DO NOT ALTER'!T9*$C11</f>
        <v>0</v>
      </c>
      <c r="U11" s="3">
        <f>'Numberweights DO NOT ALTER'!U9*$C11</f>
        <v>0</v>
      </c>
      <c r="V11" s="3">
        <f>'Numberweights DO NOT ALTER'!V9*$C11</f>
        <v>0</v>
      </c>
      <c r="W11" s="3">
        <f>'Numberweights DO NOT ALTER'!W9*$C11</f>
        <v>0</v>
      </c>
    </row>
    <row r="12" spans="1:23" ht="12.75">
      <c r="A12" s="1" t="s">
        <v>127</v>
      </c>
      <c r="B12" s="2">
        <v>164</v>
      </c>
      <c r="C12" s="4"/>
      <c r="R12" s="3">
        <f>'Numberweights DO NOT ALTER'!R10*$C12</f>
        <v>0</v>
      </c>
      <c r="S12" s="3">
        <f>'Numberweights DO NOT ALTER'!S10*$C12</f>
        <v>0</v>
      </c>
      <c r="T12" s="3">
        <f>'Numberweights DO NOT ALTER'!T10*$C12</f>
        <v>0</v>
      </c>
      <c r="U12" s="3">
        <f>'Numberweights DO NOT ALTER'!U10*$C12</f>
        <v>0</v>
      </c>
      <c r="V12" s="3">
        <f>'Numberweights DO NOT ALTER'!V10*$C12</f>
        <v>0</v>
      </c>
      <c r="W12" s="3">
        <f>'Numberweights DO NOT ALTER'!W10*$C12</f>
        <v>0</v>
      </c>
    </row>
    <row r="13" spans="1:23" ht="12.75">
      <c r="A13" s="1" t="s">
        <v>80</v>
      </c>
      <c r="B13" s="2">
        <v>200</v>
      </c>
      <c r="C13" s="4"/>
      <c r="R13" s="3">
        <f>'Numberweights DO NOT ALTER'!R11*$C13</f>
        <v>0</v>
      </c>
      <c r="S13" s="3">
        <f>'Numberweights DO NOT ALTER'!S11*$C13</f>
        <v>0</v>
      </c>
      <c r="T13" s="3">
        <f>'Numberweights DO NOT ALTER'!T11*$C13</f>
        <v>0</v>
      </c>
      <c r="U13" s="3">
        <f>'Numberweights DO NOT ALTER'!U11*$C13</f>
        <v>0</v>
      </c>
      <c r="V13" s="3">
        <f>'Numberweights DO NOT ALTER'!V11*$C13</f>
        <v>0</v>
      </c>
      <c r="W13" s="3">
        <f>'Numberweights DO NOT ALTER'!W11*$C13</f>
        <v>0</v>
      </c>
    </row>
    <row r="14" spans="1:23" ht="12.75">
      <c r="A14" s="1" t="s">
        <v>91</v>
      </c>
      <c r="B14" s="2">
        <v>244</v>
      </c>
      <c r="C14" s="4"/>
      <c r="R14" s="3">
        <f>'Numberweights DO NOT ALTER'!R12*$C14</f>
        <v>0</v>
      </c>
      <c r="S14" s="3">
        <f>'Numberweights DO NOT ALTER'!S12*$C14</f>
        <v>0</v>
      </c>
      <c r="T14" s="3">
        <f>'Numberweights DO NOT ALTER'!T12*$C14</f>
        <v>0</v>
      </c>
      <c r="U14" s="3">
        <f>'Numberweights DO NOT ALTER'!U12*$C14</f>
        <v>0</v>
      </c>
      <c r="V14" s="3">
        <f>'Numberweights DO NOT ALTER'!V12*$C14</f>
        <v>0</v>
      </c>
      <c r="W14" s="3">
        <f>'Numberweights DO NOT ALTER'!W12*$C14</f>
        <v>0</v>
      </c>
    </row>
    <row r="15" spans="1:23" ht="12.75">
      <c r="A15" s="1" t="s">
        <v>91</v>
      </c>
      <c r="B15" s="2">
        <v>245</v>
      </c>
      <c r="C15" s="4"/>
      <c r="R15" s="3">
        <f>'Numberweights DO NOT ALTER'!R13*$C15</f>
        <v>0</v>
      </c>
      <c r="S15" s="3">
        <f>'Numberweights DO NOT ALTER'!S13*$C15</f>
        <v>0</v>
      </c>
      <c r="T15" s="3">
        <f>'Numberweights DO NOT ALTER'!T13*$C15</f>
        <v>0</v>
      </c>
      <c r="U15" s="3">
        <f>'Numberweights DO NOT ALTER'!U13*$C15</f>
        <v>0</v>
      </c>
      <c r="V15" s="3">
        <f>'Numberweights DO NOT ALTER'!V13*$C15</f>
        <v>0</v>
      </c>
      <c r="W15" s="3">
        <f>'Numberweights DO NOT ALTER'!W13*$C15</f>
        <v>0</v>
      </c>
    </row>
    <row r="16" spans="1:23" ht="12.75">
      <c r="A16" s="1" t="s">
        <v>83</v>
      </c>
      <c r="B16" s="2">
        <v>355</v>
      </c>
      <c r="C16" s="4"/>
      <c r="R16" s="3">
        <f>'Numberweights DO NOT ALTER'!R14*$C16</f>
        <v>0</v>
      </c>
      <c r="S16" s="3">
        <f>'Numberweights DO NOT ALTER'!S14*$C16</f>
        <v>0</v>
      </c>
      <c r="T16" s="3">
        <f>'Numberweights DO NOT ALTER'!T14*$C16</f>
        <v>0</v>
      </c>
      <c r="U16" s="3">
        <f>'Numberweights DO NOT ALTER'!U14*$C16</f>
        <v>0</v>
      </c>
      <c r="V16" s="3">
        <f>'Numberweights DO NOT ALTER'!V14*$C16</f>
        <v>0</v>
      </c>
      <c r="W16" s="3">
        <f>'Numberweights DO NOT ALTER'!W14*$C16</f>
        <v>0</v>
      </c>
    </row>
    <row r="17" spans="1:9" ht="12.75">
      <c r="A17" s="2" t="s">
        <v>158</v>
      </c>
      <c r="B17" s="2">
        <v>400</v>
      </c>
      <c r="C17" s="4"/>
      <c r="D17" s="3">
        <f>'Numberweights DO NOT ALTER'!D15*$C17</f>
        <v>0</v>
      </c>
      <c r="E17" s="3">
        <f>'Numberweights DO NOT ALTER'!E15*$C17</f>
        <v>0</v>
      </c>
      <c r="F17" s="3">
        <f>'Numberweights DO NOT ALTER'!F15*$C17</f>
        <v>0</v>
      </c>
      <c r="G17" s="3">
        <f>'Numberweights DO NOT ALTER'!G15*$C17</f>
        <v>0</v>
      </c>
      <c r="H17" s="3">
        <f>'Numberweights DO NOT ALTER'!H15*$C17</f>
        <v>0</v>
      </c>
      <c r="I17" s="3">
        <f>'Numberweights DO NOT ALTER'!I15*$C17</f>
        <v>0</v>
      </c>
    </row>
    <row r="18" spans="1:23" ht="12.75">
      <c r="A18" s="1" t="s">
        <v>204</v>
      </c>
      <c r="B18" s="2">
        <v>505</v>
      </c>
      <c r="C18" s="4"/>
      <c r="R18" s="3">
        <f>'Numberweights DO NOT ALTER'!R16*$C18</f>
        <v>0</v>
      </c>
      <c r="S18" s="3">
        <f>'Numberweights DO NOT ALTER'!S16*$C18</f>
        <v>0</v>
      </c>
      <c r="T18" s="3">
        <f>'Numberweights DO NOT ALTER'!T16*$C18</f>
        <v>0</v>
      </c>
      <c r="U18" s="3">
        <f>'Numberweights DO NOT ALTER'!U16*$C18</f>
        <v>0</v>
      </c>
      <c r="V18" s="3">
        <f>'Numberweights DO NOT ALTER'!V16*$C18</f>
        <v>0</v>
      </c>
      <c r="W18" s="3">
        <f>'Numberweights DO NOT ALTER'!W16*$C18</f>
        <v>0</v>
      </c>
    </row>
    <row r="19" spans="1:16" ht="12.75">
      <c r="A19" s="1" t="s">
        <v>205</v>
      </c>
      <c r="B19" s="2">
        <v>510</v>
      </c>
      <c r="C19" s="4"/>
      <c r="K19" s="3">
        <f>'Numberweights DO NOT ALTER'!K17*$C19</f>
        <v>0</v>
      </c>
      <c r="L19" s="3">
        <f>'Numberweights DO NOT ALTER'!L17*$C19</f>
        <v>0</v>
      </c>
      <c r="M19" s="3">
        <f>'Numberweights DO NOT ALTER'!M17*$C19</f>
        <v>0</v>
      </c>
      <c r="N19" s="3">
        <f>'Numberweights DO NOT ALTER'!N17*$C19</f>
        <v>0</v>
      </c>
      <c r="O19" s="3">
        <f>'Numberweights DO NOT ALTER'!O17*$C19</f>
        <v>0</v>
      </c>
      <c r="P19" s="3">
        <f>'Numberweights DO NOT ALTER'!P17*$C19</f>
        <v>0</v>
      </c>
    </row>
    <row r="20" spans="1:9" ht="12.75">
      <c r="A20" s="2" t="s">
        <v>158</v>
      </c>
      <c r="B20" s="2">
        <v>600</v>
      </c>
      <c r="C20" s="4"/>
      <c r="D20" s="3">
        <f>'Numberweights DO NOT ALTER'!D18*$C20</f>
        <v>0</v>
      </c>
      <c r="E20" s="3">
        <f>'Numberweights DO NOT ALTER'!E18*$C20</f>
        <v>0</v>
      </c>
      <c r="F20" s="3">
        <f>'Numberweights DO NOT ALTER'!F18*$C20</f>
        <v>0</v>
      </c>
      <c r="G20" s="3">
        <f>'Numberweights DO NOT ALTER'!G18*$C20</f>
        <v>0</v>
      </c>
      <c r="H20" s="3">
        <f>'Numberweights DO NOT ALTER'!H18*$C20</f>
        <v>0</v>
      </c>
      <c r="I20" s="3">
        <f>'Numberweights DO NOT ALTER'!I18*$C20</f>
        <v>0</v>
      </c>
    </row>
    <row r="21" spans="1:16" ht="12.75">
      <c r="A21" s="1" t="s">
        <v>122</v>
      </c>
      <c r="B21" s="2">
        <v>626</v>
      </c>
      <c r="C21" s="4"/>
      <c r="K21" s="3">
        <f>'Numberweights DO NOT ALTER'!K19*$C21</f>
        <v>0</v>
      </c>
      <c r="L21" s="3">
        <f>'Numberweights DO NOT ALTER'!L19*$C21</f>
        <v>0</v>
      </c>
      <c r="M21" s="3">
        <f>'Numberweights DO NOT ALTER'!M19*$C21</f>
        <v>0</v>
      </c>
      <c r="N21" s="3">
        <f>'Numberweights DO NOT ALTER'!N19*$C21</f>
        <v>0</v>
      </c>
      <c r="O21" s="3">
        <f>'Numberweights DO NOT ALTER'!O19*$C21</f>
        <v>0</v>
      </c>
      <c r="P21" s="3">
        <f>'Numberweights DO NOT ALTER'!P19*$C21</f>
        <v>0</v>
      </c>
    </row>
    <row r="22" spans="1:23" ht="12.75">
      <c r="A22" s="1" t="s">
        <v>91</v>
      </c>
      <c r="B22" s="2">
        <v>760</v>
      </c>
      <c r="C22" s="4"/>
      <c r="R22" s="3">
        <f>'Numberweights DO NOT ALTER'!R20*$C22</f>
        <v>0</v>
      </c>
      <c r="S22" s="3">
        <f>'Numberweights DO NOT ALTER'!S20*$C22</f>
        <v>0</v>
      </c>
      <c r="T22" s="3">
        <f>'Numberweights DO NOT ALTER'!T20*$C22</f>
        <v>0</v>
      </c>
      <c r="U22" s="3">
        <f>'Numberweights DO NOT ALTER'!U20*$C22</f>
        <v>0</v>
      </c>
      <c r="V22" s="3">
        <f>'Numberweights DO NOT ALTER'!V20*$C22</f>
        <v>0</v>
      </c>
      <c r="W22" s="3">
        <f>'Numberweights DO NOT ALTER'!W20*$C22</f>
        <v>0</v>
      </c>
    </row>
    <row r="23" spans="1:23" ht="12.75">
      <c r="A23" s="1" t="s">
        <v>206</v>
      </c>
      <c r="B23" s="2">
        <v>900</v>
      </c>
      <c r="C23" s="4"/>
      <c r="R23" s="3">
        <f>'Numberweights DO NOT ALTER'!R21*$C23</f>
        <v>0</v>
      </c>
      <c r="S23" s="3">
        <f>'Numberweights DO NOT ALTER'!S21*$C23</f>
        <v>0</v>
      </c>
      <c r="T23" s="3">
        <f>'Numberweights DO NOT ALTER'!T21*$C23</f>
        <v>0</v>
      </c>
      <c r="U23" s="3">
        <f>'Numberweights DO NOT ALTER'!U21*$C23</f>
        <v>0</v>
      </c>
      <c r="V23" s="3">
        <f>'Numberweights DO NOT ALTER'!V21*$C23</f>
        <v>0</v>
      </c>
      <c r="W23" s="3">
        <f>'Numberweights DO NOT ALTER'!W21*$C23</f>
        <v>0</v>
      </c>
    </row>
    <row r="24" spans="1:23" ht="12.75">
      <c r="A24" s="1" t="s">
        <v>207</v>
      </c>
      <c r="B24" s="2">
        <v>914</v>
      </c>
      <c r="C24" s="4"/>
      <c r="R24" s="3">
        <f>'Numberweights DO NOT ALTER'!R22*$C24</f>
        <v>0</v>
      </c>
      <c r="S24" s="3">
        <f>'Numberweights DO NOT ALTER'!S22*$C24</f>
        <v>0</v>
      </c>
      <c r="T24" s="3">
        <f>'Numberweights DO NOT ALTER'!T22*$C24</f>
        <v>0</v>
      </c>
      <c r="U24" s="3">
        <f>'Numberweights DO NOT ALTER'!U22*$C24</f>
        <v>0</v>
      </c>
      <c r="V24" s="3">
        <f>'Numberweights DO NOT ALTER'!V22*$C24</f>
        <v>0</v>
      </c>
      <c r="W24" s="3">
        <f>'Numberweights DO NOT ALTER'!W22*$C24</f>
        <v>0</v>
      </c>
    </row>
    <row r="25" spans="1:23" ht="12.75">
      <c r="A25" s="1" t="s">
        <v>207</v>
      </c>
      <c r="B25" s="2">
        <v>924</v>
      </c>
      <c r="C25" s="4"/>
      <c r="R25" s="3">
        <f>'Numberweights DO NOT ALTER'!R23*$C25</f>
        <v>0</v>
      </c>
      <c r="S25" s="3">
        <f>'Numberweights DO NOT ALTER'!S23*$C25</f>
        <v>0</v>
      </c>
      <c r="T25" s="3">
        <f>'Numberweights DO NOT ALTER'!T23*$C25</f>
        <v>0</v>
      </c>
      <c r="U25" s="3">
        <f>'Numberweights DO NOT ALTER'!U23*$C25</f>
        <v>0</v>
      </c>
      <c r="V25" s="3">
        <f>'Numberweights DO NOT ALTER'!V23*$C25</f>
        <v>0</v>
      </c>
      <c r="W25" s="3">
        <f>'Numberweights DO NOT ALTER'!W23*$C25</f>
        <v>0</v>
      </c>
    </row>
    <row r="26" spans="1:23" ht="12.75">
      <c r="A26" s="1" t="s">
        <v>207</v>
      </c>
      <c r="B26" s="2">
        <v>928</v>
      </c>
      <c r="C26" s="4"/>
      <c r="R26" s="3">
        <f>'Numberweights DO NOT ALTER'!R24*$C26</f>
        <v>0</v>
      </c>
      <c r="S26" s="3">
        <f>'Numberweights DO NOT ALTER'!S24*$C26</f>
        <v>0</v>
      </c>
      <c r="T26" s="3">
        <f>'Numberweights DO NOT ALTER'!T24*$C26</f>
        <v>0</v>
      </c>
      <c r="U26" s="3">
        <f>'Numberweights DO NOT ALTER'!U24*$C26</f>
        <v>0</v>
      </c>
      <c r="V26" s="3">
        <f>'Numberweights DO NOT ALTER'!V24*$C26</f>
        <v>0</v>
      </c>
      <c r="W26" s="3">
        <f>'Numberweights DO NOT ALTER'!W24*$C26</f>
        <v>0</v>
      </c>
    </row>
    <row r="27" spans="1:16" ht="12.75">
      <c r="A27" s="1" t="s">
        <v>122</v>
      </c>
      <c r="B27" s="2">
        <v>929</v>
      </c>
      <c r="C27" s="4"/>
      <c r="K27" s="3">
        <f>'Numberweights DO NOT ALTER'!K25*$C27</f>
        <v>0</v>
      </c>
      <c r="L27" s="3">
        <f>'Numberweights DO NOT ALTER'!L25*$C27</f>
        <v>0</v>
      </c>
      <c r="M27" s="3">
        <f>'Numberweights DO NOT ALTER'!M25*$C27</f>
        <v>0</v>
      </c>
      <c r="N27" s="3">
        <f>'Numberweights DO NOT ALTER'!N25*$C27</f>
        <v>0</v>
      </c>
      <c r="O27" s="3">
        <f>'Numberweights DO NOT ALTER'!O25*$C27</f>
        <v>0</v>
      </c>
      <c r="P27" s="3">
        <f>'Numberweights DO NOT ALTER'!P25*$C27</f>
        <v>0</v>
      </c>
    </row>
    <row r="28" spans="1:23" ht="12.75">
      <c r="A28" s="1" t="s">
        <v>207</v>
      </c>
      <c r="B28" s="2">
        <v>930</v>
      </c>
      <c r="C28" s="4"/>
      <c r="R28" s="3">
        <f>'Numberweights DO NOT ALTER'!R26*$C28</f>
        <v>0</v>
      </c>
      <c r="S28" s="3">
        <f>'Numberweights DO NOT ALTER'!S26*$C28</f>
        <v>0</v>
      </c>
      <c r="T28" s="3">
        <f>'Numberweights DO NOT ALTER'!T26*$C28</f>
        <v>0</v>
      </c>
      <c r="U28" s="3">
        <f>'Numberweights DO NOT ALTER'!U26*$C28</f>
        <v>0</v>
      </c>
      <c r="V28" s="3">
        <f>'Numberweights DO NOT ALTER'!V26*$C28</f>
        <v>0</v>
      </c>
      <c r="W28" s="3">
        <f>'Numberweights DO NOT ALTER'!W26*$C28</f>
        <v>0</v>
      </c>
    </row>
    <row r="29" spans="1:23" ht="12.75">
      <c r="A29" s="1" t="s">
        <v>91</v>
      </c>
      <c r="B29" s="2">
        <v>940</v>
      </c>
      <c r="C29" s="4"/>
      <c r="R29" s="3">
        <f>'Numberweights DO NOT ALTER'!R27*$C29</f>
        <v>0</v>
      </c>
      <c r="S29" s="3">
        <f>'Numberweights DO NOT ALTER'!S27*$C29</f>
        <v>0</v>
      </c>
      <c r="T29" s="3">
        <f>'Numberweights DO NOT ALTER'!T27*$C29</f>
        <v>0</v>
      </c>
      <c r="U29" s="3">
        <f>'Numberweights DO NOT ALTER'!U27*$C29</f>
        <v>0</v>
      </c>
      <c r="V29" s="3">
        <f>'Numberweights DO NOT ALTER'!V27*$C29</f>
        <v>0</v>
      </c>
      <c r="W29" s="3">
        <f>'Numberweights DO NOT ALTER'!W27*$C29</f>
        <v>0</v>
      </c>
    </row>
    <row r="30" spans="1:23" ht="12.75">
      <c r="A30" s="1" t="s">
        <v>207</v>
      </c>
      <c r="B30" s="2">
        <v>944</v>
      </c>
      <c r="C30" s="4"/>
      <c r="R30" s="3">
        <f>'Numberweights DO NOT ALTER'!R28*$C30</f>
        <v>0</v>
      </c>
      <c r="S30" s="3">
        <f>'Numberweights DO NOT ALTER'!S28*$C30</f>
        <v>0</v>
      </c>
      <c r="T30" s="3">
        <f>'Numberweights DO NOT ALTER'!T28*$C30</f>
        <v>0</v>
      </c>
      <c r="U30" s="3">
        <f>'Numberweights DO NOT ALTER'!U28*$C30</f>
        <v>0</v>
      </c>
      <c r="V30" s="3">
        <f>'Numberweights DO NOT ALTER'!V28*$C30</f>
        <v>0</v>
      </c>
      <c r="W30" s="3">
        <f>'Numberweights DO NOT ALTER'!W28*$C30</f>
        <v>0</v>
      </c>
    </row>
    <row r="31" spans="1:23" ht="12.75">
      <c r="A31" s="1" t="s">
        <v>91</v>
      </c>
      <c r="B31" s="2">
        <v>960</v>
      </c>
      <c r="C31" s="4"/>
      <c r="R31" s="3">
        <f>'Numberweights DO NOT ALTER'!R29*$C31</f>
        <v>0</v>
      </c>
      <c r="S31" s="3">
        <f>'Numberweights DO NOT ALTER'!S29*$C31</f>
        <v>0</v>
      </c>
      <c r="T31" s="3">
        <f>'Numberweights DO NOT ALTER'!T29*$C31</f>
        <v>0</v>
      </c>
      <c r="U31" s="3">
        <f>'Numberweights DO NOT ALTER'!U29*$C31</f>
        <v>0</v>
      </c>
      <c r="V31" s="3">
        <f>'Numberweights DO NOT ALTER'!V29*$C31</f>
        <v>0</v>
      </c>
      <c r="W31" s="3">
        <f>'Numberweights DO NOT ALTER'!W29*$C31</f>
        <v>0</v>
      </c>
    </row>
    <row r="32" spans="1:23" ht="12.75">
      <c r="A32" s="1" t="s">
        <v>207</v>
      </c>
      <c r="B32" s="2">
        <v>964</v>
      </c>
      <c r="C32" s="4"/>
      <c r="R32" s="3">
        <f>'Numberweights DO NOT ALTER'!R30*$C32</f>
        <v>0</v>
      </c>
      <c r="S32" s="3">
        <f>'Numberweights DO NOT ALTER'!S30*$C32</f>
        <v>0</v>
      </c>
      <c r="T32" s="3">
        <f>'Numberweights DO NOT ALTER'!T30*$C32</f>
        <v>0</v>
      </c>
      <c r="U32" s="3">
        <f>'Numberweights DO NOT ALTER'!U30*$C32</f>
        <v>0</v>
      </c>
      <c r="V32" s="3">
        <f>'Numberweights DO NOT ALTER'!V30*$C32</f>
        <v>0</v>
      </c>
      <c r="W32" s="3">
        <f>'Numberweights DO NOT ALTER'!W30*$C32</f>
        <v>0</v>
      </c>
    </row>
    <row r="33" spans="1:23" ht="12.75">
      <c r="A33" s="1" t="s">
        <v>207</v>
      </c>
      <c r="B33" s="2">
        <v>968</v>
      </c>
      <c r="C33" s="4"/>
      <c r="R33" s="3">
        <f>'Numberweights DO NOT ALTER'!R31*$C33</f>
        <v>0</v>
      </c>
      <c r="S33" s="3">
        <f>'Numberweights DO NOT ALTER'!S31*$C33</f>
        <v>0</v>
      </c>
      <c r="T33" s="3">
        <f>'Numberweights DO NOT ALTER'!T31*$C33</f>
        <v>0</v>
      </c>
      <c r="U33" s="3">
        <f>'Numberweights DO NOT ALTER'!U31*$C33</f>
        <v>0</v>
      </c>
      <c r="V33" s="3">
        <f>'Numberweights DO NOT ALTER'!V31*$C33</f>
        <v>0</v>
      </c>
      <c r="W33" s="3">
        <f>'Numberweights DO NOT ALTER'!W31*$C33</f>
        <v>0</v>
      </c>
    </row>
    <row r="34" spans="1:23" ht="12.75">
      <c r="A34" s="1" t="s">
        <v>207</v>
      </c>
      <c r="B34" s="2">
        <v>996</v>
      </c>
      <c r="C34" s="4"/>
      <c r="R34" s="3">
        <f>'Numberweights DO NOT ALTER'!R32*$C34</f>
        <v>0</v>
      </c>
      <c r="S34" s="3">
        <f>'Numberweights DO NOT ALTER'!S32*$C34</f>
        <v>0</v>
      </c>
      <c r="T34" s="3">
        <f>'Numberweights DO NOT ALTER'!T32*$C34</f>
        <v>0</v>
      </c>
      <c r="U34" s="3">
        <f>'Numberweights DO NOT ALTER'!U32*$C34</f>
        <v>0</v>
      </c>
      <c r="V34" s="3">
        <f>'Numberweights DO NOT ALTER'!V32*$C34</f>
        <v>0</v>
      </c>
      <c r="W34" s="3">
        <f>'Numberweights DO NOT ALTER'!W32*$C34</f>
        <v>0</v>
      </c>
    </row>
    <row r="35" spans="1:23" ht="12.75">
      <c r="A35" s="1" t="s">
        <v>207</v>
      </c>
      <c r="B35" s="2">
        <v>997</v>
      </c>
      <c r="C35" s="4"/>
      <c r="R35" s="3">
        <f>'Numberweights DO NOT ALTER'!R33*$C35</f>
        <v>0</v>
      </c>
      <c r="S35" s="3">
        <f>'Numberweights DO NOT ALTER'!S33*$C35</f>
        <v>0</v>
      </c>
      <c r="T35" s="3">
        <f>'Numberweights DO NOT ALTER'!T33*$C35</f>
        <v>0</v>
      </c>
      <c r="U35" s="3">
        <f>'Numberweights DO NOT ALTER'!U33*$C35</f>
        <v>0</v>
      </c>
      <c r="V35" s="3">
        <f>'Numberweights DO NOT ALTER'!V33*$C35</f>
        <v>0</v>
      </c>
      <c r="W35" s="3">
        <f>'Numberweights DO NOT ALTER'!W33*$C35</f>
        <v>0</v>
      </c>
    </row>
    <row r="36" spans="1:23" ht="12.75">
      <c r="A36" s="1" t="s">
        <v>134</v>
      </c>
      <c r="B36" s="2">
        <v>2002</v>
      </c>
      <c r="C36" s="4"/>
      <c r="R36" s="3">
        <f>'Numberweights DO NOT ALTER'!R34*$C36</f>
        <v>0</v>
      </c>
      <c r="S36" s="3">
        <f>'Numberweights DO NOT ALTER'!S34*$C36</f>
        <v>0</v>
      </c>
      <c r="T36" s="3">
        <f>'Numberweights DO NOT ALTER'!T34*$C36</f>
        <v>0</v>
      </c>
      <c r="U36" s="3">
        <f>'Numberweights DO NOT ALTER'!U34*$C36</f>
        <v>0</v>
      </c>
      <c r="V36" s="3">
        <f>'Numberweights DO NOT ALTER'!V34*$C36</f>
        <v>0</v>
      </c>
      <c r="W36" s="3">
        <f>'Numberweights DO NOT ALTER'!W34*$C36</f>
        <v>0</v>
      </c>
    </row>
    <row r="37" spans="1:9" ht="12.75">
      <c r="A37" s="1" t="s">
        <v>119</v>
      </c>
      <c r="B37" s="2">
        <v>6000</v>
      </c>
      <c r="C37" s="4"/>
      <c r="D37" s="3">
        <f>'Numberweights DO NOT ALTER'!D35*$C37</f>
        <v>0</v>
      </c>
      <c r="E37" s="3">
        <f>'Numberweights DO NOT ALTER'!E35*$C37</f>
        <v>0</v>
      </c>
      <c r="F37" s="3">
        <f>'Numberweights DO NOT ALTER'!F35*$C37</f>
        <v>0</v>
      </c>
      <c r="G37" s="3">
        <f>'Numberweights DO NOT ALTER'!G35*$C37</f>
        <v>0</v>
      </c>
      <c r="H37" s="3">
        <f>'Numberweights DO NOT ALTER'!H35*$C37</f>
        <v>0</v>
      </c>
      <c r="I37" s="3">
        <f>'Numberweights DO NOT ALTER'!I35*$C37</f>
        <v>0</v>
      </c>
    </row>
    <row r="38" spans="1:23" ht="12.75">
      <c r="A38" s="1" t="s">
        <v>206</v>
      </c>
      <c r="B38" s="2">
        <v>9000</v>
      </c>
      <c r="C38" s="4"/>
      <c r="R38" s="3">
        <f>'Numberweights DO NOT ALTER'!R36*$C38</f>
        <v>0</v>
      </c>
      <c r="S38" s="3">
        <f>'Numberweights DO NOT ALTER'!S36*$C38</f>
        <v>0</v>
      </c>
      <c r="T38" s="3">
        <f>'Numberweights DO NOT ALTER'!T36*$C38</f>
        <v>0</v>
      </c>
      <c r="U38" s="3">
        <f>'Numberweights DO NOT ALTER'!U36*$C38</f>
        <v>0</v>
      </c>
      <c r="V38" s="3">
        <f>'Numberweights DO NOT ALTER'!V36*$C38</f>
        <v>0</v>
      </c>
      <c r="W38" s="3">
        <f>'Numberweights DO NOT ALTER'!W36*$C38</f>
        <v>0</v>
      </c>
    </row>
    <row r="39" spans="1:23" ht="12.75">
      <c r="A39" s="1" t="s">
        <v>91</v>
      </c>
      <c r="B39" s="2" t="s">
        <v>208</v>
      </c>
      <c r="C39" s="4"/>
      <c r="R39" s="3">
        <f>'Numberweights DO NOT ALTER'!R37*$C39</f>
        <v>0</v>
      </c>
      <c r="S39" s="3">
        <f>'Numberweights DO NOT ALTER'!S37*$C39</f>
        <v>0</v>
      </c>
      <c r="T39" s="3">
        <f>'Numberweights DO NOT ALTER'!T37*$C39</f>
        <v>0</v>
      </c>
      <c r="U39" s="3">
        <f>'Numberweights DO NOT ALTER'!U37*$C39</f>
        <v>0</v>
      </c>
      <c r="V39" s="3">
        <f>'Numberweights DO NOT ALTER'!V37*$C39</f>
        <v>0</v>
      </c>
      <c r="W39" s="3">
        <f>'Numberweights DO NOT ALTER'!W37*$C39</f>
        <v>0</v>
      </c>
    </row>
    <row r="40" spans="1:23" ht="12.75">
      <c r="A40" s="1" t="s">
        <v>91</v>
      </c>
      <c r="B40" s="2" t="s">
        <v>209</v>
      </c>
      <c r="C40" s="4"/>
      <c r="R40" s="3">
        <f>'Numberweights DO NOT ALTER'!R38*$C40</f>
        <v>0</v>
      </c>
      <c r="S40" s="3">
        <f>'Numberweights DO NOT ALTER'!S38*$C40</f>
        <v>0</v>
      </c>
      <c r="T40" s="3">
        <f>'Numberweights DO NOT ALTER'!T38*$C40</f>
        <v>0</v>
      </c>
      <c r="U40" s="3">
        <f>'Numberweights DO NOT ALTER'!U38*$C40</f>
        <v>0</v>
      </c>
      <c r="V40" s="3">
        <f>'Numberweights DO NOT ALTER'!V38*$C40</f>
        <v>0</v>
      </c>
      <c r="W40" s="3">
        <f>'Numberweights DO NOT ALTER'!W38*$C40</f>
        <v>0</v>
      </c>
    </row>
    <row r="41" spans="1:23" ht="12.75">
      <c r="A41" s="1" t="s">
        <v>85</v>
      </c>
      <c r="B41" s="2" t="s">
        <v>210</v>
      </c>
      <c r="C41" s="4"/>
      <c r="R41" s="3">
        <f>'Numberweights DO NOT ALTER'!R39*$C41</f>
        <v>0</v>
      </c>
      <c r="S41" s="3">
        <f>'Numberweights DO NOT ALTER'!S39*$C41</f>
        <v>0</v>
      </c>
      <c r="T41" s="3">
        <f>'Numberweights DO NOT ALTER'!T39*$C41</f>
        <v>0</v>
      </c>
      <c r="U41" s="3">
        <f>'Numberweights DO NOT ALTER'!U39*$C41</f>
        <v>0</v>
      </c>
      <c r="V41" s="3">
        <f>'Numberweights DO NOT ALTER'!V39*$C41</f>
        <v>0</v>
      </c>
      <c r="W41" s="3">
        <f>'Numberweights DO NOT ALTER'!W39*$C41</f>
        <v>0</v>
      </c>
    </row>
    <row r="42" spans="1:16" ht="12.75">
      <c r="A42" s="1" t="s">
        <v>104</v>
      </c>
      <c r="B42" s="2" t="s">
        <v>211</v>
      </c>
      <c r="C42" s="4"/>
      <c r="K42" s="3">
        <f>'Numberweights DO NOT ALTER'!K40*$C42</f>
        <v>0</v>
      </c>
      <c r="L42" s="3">
        <f>'Numberweights DO NOT ALTER'!L40*$C42</f>
        <v>0</v>
      </c>
      <c r="M42" s="3">
        <f>'Numberweights DO NOT ALTER'!M40*$C42</f>
        <v>0</v>
      </c>
      <c r="N42" s="3">
        <f>'Numberweights DO NOT ALTER'!N40*$C42</f>
        <v>0</v>
      </c>
      <c r="O42" s="3">
        <f>'Numberweights DO NOT ALTER'!O40*$C42</f>
        <v>0</v>
      </c>
      <c r="P42" s="3">
        <f>'Numberweights DO NOT ALTER'!P40*$C42</f>
        <v>0</v>
      </c>
    </row>
    <row r="43" spans="1:16" ht="12.75">
      <c r="A43" s="1" t="s">
        <v>104</v>
      </c>
      <c r="B43" s="2" t="s">
        <v>212</v>
      </c>
      <c r="C43" s="4"/>
      <c r="K43" s="3">
        <f>'Numberweights DO NOT ALTER'!K41*$C43</f>
        <v>0</v>
      </c>
      <c r="L43" s="3">
        <f>'Numberweights DO NOT ALTER'!L41*$C43</f>
        <v>0</v>
      </c>
      <c r="M43" s="3">
        <f>'Numberweights DO NOT ALTER'!M41*$C43</f>
        <v>0</v>
      </c>
      <c r="N43" s="3">
        <f>'Numberweights DO NOT ALTER'!N41*$C43</f>
        <v>0</v>
      </c>
      <c r="O43" s="3">
        <f>'Numberweights DO NOT ALTER'!O41*$C43</f>
        <v>0</v>
      </c>
      <c r="P43" s="3">
        <f>'Numberweights DO NOT ALTER'!P41*$C43</f>
        <v>0</v>
      </c>
    </row>
    <row r="44" spans="1:16" ht="12.75">
      <c r="A44" s="1" t="s">
        <v>205</v>
      </c>
      <c r="B44" s="2" t="s">
        <v>213</v>
      </c>
      <c r="C44" s="4"/>
      <c r="K44" s="3">
        <f>'Numberweights DO NOT ALTER'!K42*$C44</f>
        <v>0</v>
      </c>
      <c r="L44" s="3">
        <f>'Numberweights DO NOT ALTER'!L42*$C44</f>
        <v>0</v>
      </c>
      <c r="M44" s="3">
        <f>'Numberweights DO NOT ALTER'!M42*$C44</f>
        <v>0</v>
      </c>
      <c r="N44" s="3">
        <f>'Numberweights DO NOT ALTER'!N42*$C44</f>
        <v>0</v>
      </c>
      <c r="O44" s="3">
        <f>'Numberweights DO NOT ALTER'!O42*$C44</f>
        <v>0</v>
      </c>
      <c r="P44" s="3">
        <f>'Numberweights DO NOT ALTER'!P42*$C44</f>
        <v>0</v>
      </c>
    </row>
    <row r="45" spans="1:23" ht="12.75">
      <c r="A45" s="1" t="s">
        <v>85</v>
      </c>
      <c r="B45" s="2" t="s">
        <v>214</v>
      </c>
      <c r="C45" s="4"/>
      <c r="R45" s="3">
        <f>'Numberweights DO NOT ALTER'!R43*$C45</f>
        <v>0</v>
      </c>
      <c r="S45" s="3">
        <f>'Numberweights DO NOT ALTER'!S43*$C45</f>
        <v>0</v>
      </c>
      <c r="T45" s="3">
        <f>'Numberweights DO NOT ALTER'!T43*$C45</f>
        <v>0</v>
      </c>
      <c r="U45" s="3">
        <f>'Numberweights DO NOT ALTER'!U43*$C45</f>
        <v>0</v>
      </c>
      <c r="V45" s="3">
        <f>'Numberweights DO NOT ALTER'!V43*$C45</f>
        <v>0</v>
      </c>
      <c r="W45" s="3">
        <f>'Numberweights DO NOT ALTER'!W43*$C45</f>
        <v>0</v>
      </c>
    </row>
    <row r="46" spans="1:23" ht="12.75">
      <c r="A46" s="1" t="s">
        <v>215</v>
      </c>
      <c r="B46" s="2" t="s">
        <v>0</v>
      </c>
      <c r="C46" s="4"/>
      <c r="R46" s="3">
        <f>'Numberweights DO NOT ALTER'!R44*$C46</f>
        <v>0</v>
      </c>
      <c r="S46" s="3">
        <f>'Numberweights DO NOT ALTER'!S44*$C46</f>
        <v>0</v>
      </c>
      <c r="T46" s="3">
        <f>'Numberweights DO NOT ALTER'!T44*$C46</f>
        <v>0</v>
      </c>
      <c r="U46" s="3">
        <f>'Numberweights DO NOT ALTER'!U44*$C46</f>
        <v>0</v>
      </c>
      <c r="V46" s="3">
        <f>'Numberweights DO NOT ALTER'!V44*$C46</f>
        <v>0</v>
      </c>
      <c r="W46" s="3">
        <f>'Numberweights DO NOT ALTER'!W44*$C46</f>
        <v>0</v>
      </c>
    </row>
    <row r="47" spans="1:23" ht="12.75">
      <c r="A47" s="1" t="s">
        <v>85</v>
      </c>
      <c r="B47" s="2" t="s">
        <v>1</v>
      </c>
      <c r="C47" s="4"/>
      <c r="R47" s="3">
        <f>'Numberweights DO NOT ALTER'!R45*$C47</f>
        <v>0</v>
      </c>
      <c r="S47" s="3">
        <f>'Numberweights DO NOT ALTER'!S45*$C47</f>
        <v>0</v>
      </c>
      <c r="T47" s="3">
        <f>'Numberweights DO NOT ALTER'!T45*$C47</f>
        <v>0</v>
      </c>
      <c r="U47" s="3">
        <f>'Numberweights DO NOT ALTER'!U45*$C47</f>
        <v>0</v>
      </c>
      <c r="V47" s="3">
        <f>'Numberweights DO NOT ALTER'!V45*$C47</f>
        <v>0</v>
      </c>
      <c r="W47" s="3">
        <f>'Numberweights DO NOT ALTER'!W45*$C47</f>
        <v>0</v>
      </c>
    </row>
    <row r="48" spans="1:23" ht="12.75">
      <c r="A48" s="1" t="s">
        <v>91</v>
      </c>
      <c r="B48" s="2" t="s">
        <v>2</v>
      </c>
      <c r="C48" s="4"/>
      <c r="R48" s="3">
        <f>'Numberweights DO NOT ALTER'!R46*$C48</f>
        <v>0</v>
      </c>
      <c r="S48" s="3">
        <f>'Numberweights DO NOT ALTER'!S46*$C48</f>
        <v>0</v>
      </c>
      <c r="T48" s="3">
        <f>'Numberweights DO NOT ALTER'!T46*$C48</f>
        <v>0</v>
      </c>
      <c r="U48" s="3">
        <f>'Numberweights DO NOT ALTER'!U46*$C48</f>
        <v>0</v>
      </c>
      <c r="V48" s="3">
        <f>'Numberweights DO NOT ALTER'!V46*$C48</f>
        <v>0</v>
      </c>
      <c r="W48" s="3">
        <f>'Numberweights DO NOT ALTER'!W46*$C48</f>
        <v>0</v>
      </c>
    </row>
    <row r="49" spans="1:16" ht="12.75">
      <c r="A49" s="1" t="s">
        <v>3</v>
      </c>
      <c r="B49" s="2" t="s">
        <v>4</v>
      </c>
      <c r="C49" s="4"/>
      <c r="K49" s="3">
        <f>'Numberweights DO NOT ALTER'!K47*$C49</f>
        <v>0</v>
      </c>
      <c r="L49" s="3">
        <f>'Numberweights DO NOT ALTER'!L47*$C49</f>
        <v>0</v>
      </c>
      <c r="M49" s="3">
        <f>'Numberweights DO NOT ALTER'!M47*$C49</f>
        <v>0</v>
      </c>
      <c r="N49" s="3">
        <f>'Numberweights DO NOT ALTER'!N47*$C49</f>
        <v>0</v>
      </c>
      <c r="O49" s="3">
        <f>'Numberweights DO NOT ALTER'!O47*$C49</f>
        <v>0</v>
      </c>
      <c r="P49" s="3">
        <f>'Numberweights DO NOT ALTER'!P47*$C49</f>
        <v>0</v>
      </c>
    </row>
    <row r="50" spans="1:16" ht="12.75">
      <c r="A50" s="1" t="s">
        <v>5</v>
      </c>
      <c r="B50" s="2" t="s">
        <v>6</v>
      </c>
      <c r="C50" s="4"/>
      <c r="K50" s="3">
        <f>'Numberweights DO NOT ALTER'!K48*$C50</f>
        <v>0</v>
      </c>
      <c r="L50" s="3">
        <f>'Numberweights DO NOT ALTER'!L48*$C50</f>
        <v>0</v>
      </c>
      <c r="M50" s="3">
        <f>'Numberweights DO NOT ALTER'!M48*$C50</f>
        <v>0</v>
      </c>
      <c r="N50" s="3">
        <f>'Numberweights DO NOT ALTER'!N48*$C50</f>
        <v>0</v>
      </c>
      <c r="O50" s="3">
        <f>'Numberweights DO NOT ALTER'!O48*$C50</f>
        <v>0</v>
      </c>
      <c r="P50" s="3">
        <f>'Numberweights DO NOT ALTER'!P48*$C50</f>
        <v>0</v>
      </c>
    </row>
    <row r="51" spans="1:23" ht="12.75">
      <c r="A51" s="1" t="s">
        <v>83</v>
      </c>
      <c r="B51" s="2" t="s">
        <v>7</v>
      </c>
      <c r="C51" s="4"/>
      <c r="R51" s="3">
        <f>'Numberweights DO NOT ALTER'!R49*$C51</f>
        <v>0</v>
      </c>
      <c r="S51" s="3">
        <f>'Numberweights DO NOT ALTER'!S49*$C51</f>
        <v>0</v>
      </c>
      <c r="T51" s="3">
        <f>'Numberweights DO NOT ALTER'!T49*$C51</f>
        <v>0</v>
      </c>
      <c r="U51" s="3">
        <f>'Numberweights DO NOT ALTER'!U49*$C51</f>
        <v>0</v>
      </c>
      <c r="V51" s="3">
        <f>'Numberweights DO NOT ALTER'!V49*$C51</f>
        <v>0</v>
      </c>
      <c r="W51" s="3">
        <f>'Numberweights DO NOT ALTER'!W49*$C51</f>
        <v>0</v>
      </c>
    </row>
    <row r="52" spans="1:23" ht="12.75">
      <c r="A52" s="1" t="s">
        <v>85</v>
      </c>
      <c r="B52" s="2" t="s">
        <v>8</v>
      </c>
      <c r="C52" s="4"/>
      <c r="R52" s="3">
        <f>'Numberweights DO NOT ALTER'!R50*$C52</f>
        <v>0</v>
      </c>
      <c r="S52" s="3">
        <f>'Numberweights DO NOT ALTER'!S50*$C52</f>
        <v>0</v>
      </c>
      <c r="T52" s="3">
        <f>'Numberweights DO NOT ALTER'!T50*$C52</f>
        <v>0</v>
      </c>
      <c r="U52" s="3">
        <f>'Numberweights DO NOT ALTER'!U50*$C52</f>
        <v>0</v>
      </c>
      <c r="V52" s="3">
        <f>'Numberweights DO NOT ALTER'!V50*$C52</f>
        <v>0</v>
      </c>
      <c r="W52" s="3">
        <f>'Numberweights DO NOT ALTER'!W50*$C52</f>
        <v>0</v>
      </c>
    </row>
    <row r="53" spans="1:23" ht="12.75">
      <c r="A53" s="1" t="s">
        <v>127</v>
      </c>
      <c r="B53" s="2" t="s">
        <v>9</v>
      </c>
      <c r="C53" s="4"/>
      <c r="R53" s="3">
        <f>'Numberweights DO NOT ALTER'!R51*$C53</f>
        <v>0</v>
      </c>
      <c r="S53" s="3">
        <f>'Numberweights DO NOT ALTER'!S51*$C53</f>
        <v>0</v>
      </c>
      <c r="T53" s="3">
        <f>'Numberweights DO NOT ALTER'!T51*$C53</f>
        <v>0</v>
      </c>
      <c r="U53" s="3">
        <f>'Numberweights DO NOT ALTER'!U51*$C53</f>
        <v>0</v>
      </c>
      <c r="V53" s="3">
        <f>'Numberweights DO NOT ALTER'!V51*$C53</f>
        <v>0</v>
      </c>
      <c r="W53" s="3">
        <f>'Numberweights DO NOT ALTER'!W51*$C53</f>
        <v>0</v>
      </c>
    </row>
    <row r="54" spans="1:23" ht="12.75">
      <c r="A54" s="1" t="s">
        <v>85</v>
      </c>
      <c r="B54" s="2" t="s">
        <v>10</v>
      </c>
      <c r="C54" s="4"/>
      <c r="R54" s="3">
        <f>'Numberweights DO NOT ALTER'!R52*$C54</f>
        <v>0</v>
      </c>
      <c r="S54" s="3">
        <f>'Numberweights DO NOT ALTER'!S52*$C54</f>
        <v>0</v>
      </c>
      <c r="T54" s="3">
        <f>'Numberweights DO NOT ALTER'!T52*$C54</f>
        <v>0</v>
      </c>
      <c r="U54" s="3">
        <f>'Numberweights DO NOT ALTER'!U52*$C54</f>
        <v>0</v>
      </c>
      <c r="V54" s="3">
        <f>'Numberweights DO NOT ALTER'!V52*$C54</f>
        <v>0</v>
      </c>
      <c r="W54" s="3">
        <f>'Numberweights DO NOT ALTER'!W52*$C54</f>
        <v>0</v>
      </c>
    </row>
    <row r="55" spans="1:23" ht="12.75">
      <c r="A55" s="1" t="s">
        <v>83</v>
      </c>
      <c r="B55" s="2" t="s">
        <v>11</v>
      </c>
      <c r="C55" s="4"/>
      <c r="R55" s="3">
        <f>'Numberweights DO NOT ALTER'!R53*$C55</f>
        <v>0</v>
      </c>
      <c r="S55" s="3">
        <f>'Numberweights DO NOT ALTER'!S53*$C55</f>
        <v>0</v>
      </c>
      <c r="T55" s="3">
        <f>'Numberweights DO NOT ALTER'!T53*$C55</f>
        <v>0</v>
      </c>
      <c r="U55" s="3">
        <f>'Numberweights DO NOT ALTER'!U53*$C55</f>
        <v>0</v>
      </c>
      <c r="V55" s="3">
        <f>'Numberweights DO NOT ALTER'!V53*$C55</f>
        <v>0</v>
      </c>
      <c r="W55" s="3">
        <f>'Numberweights DO NOT ALTER'!W53*$C55</f>
        <v>0</v>
      </c>
    </row>
    <row r="56" spans="1:16" ht="12.75">
      <c r="A56" s="1" t="s">
        <v>5</v>
      </c>
      <c r="B56" s="2" t="s">
        <v>12</v>
      </c>
      <c r="C56" s="4"/>
      <c r="K56" s="3">
        <f>'Numberweights DO NOT ALTER'!K54*$C56</f>
        <v>0</v>
      </c>
      <c r="L56" s="3">
        <f>'Numberweights DO NOT ALTER'!L54*$C56</f>
        <v>0</v>
      </c>
      <c r="M56" s="3">
        <f>'Numberweights DO NOT ALTER'!M54*$C56</f>
        <v>0</v>
      </c>
      <c r="N56" s="3">
        <f>'Numberweights DO NOT ALTER'!N54*$C56</f>
        <v>0</v>
      </c>
      <c r="O56" s="3">
        <f>'Numberweights DO NOT ALTER'!O54*$C56</f>
        <v>0</v>
      </c>
      <c r="P56" s="3">
        <f>'Numberweights DO NOT ALTER'!P54*$C56</f>
        <v>0</v>
      </c>
    </row>
    <row r="57" spans="1:23" ht="12.75">
      <c r="A57" s="1" t="s">
        <v>134</v>
      </c>
      <c r="B57" s="10" t="s">
        <v>13</v>
      </c>
      <c r="C57" s="4"/>
      <c r="R57" s="3">
        <f>'Numberweights DO NOT ALTER'!R55*$C57</f>
        <v>0</v>
      </c>
      <c r="S57" s="3">
        <f>'Numberweights DO NOT ALTER'!S55*$C57</f>
        <v>0</v>
      </c>
      <c r="T57" s="3">
        <f>'Numberweights DO NOT ALTER'!T55*$C57</f>
        <v>0</v>
      </c>
      <c r="U57" s="3">
        <f>'Numberweights DO NOT ALTER'!U55*$C57</f>
        <v>0</v>
      </c>
      <c r="V57" s="3">
        <f>'Numberweights DO NOT ALTER'!V55*$C57</f>
        <v>0</v>
      </c>
      <c r="W57" s="3">
        <f>'Numberweights DO NOT ALTER'!W55*$C57</f>
        <v>0</v>
      </c>
    </row>
    <row r="58" spans="1:16" ht="12.75">
      <c r="A58" s="1" t="s">
        <v>104</v>
      </c>
      <c r="B58" s="2" t="s">
        <v>14</v>
      </c>
      <c r="C58" s="4"/>
      <c r="K58" s="3">
        <f>'Numberweights DO NOT ALTER'!K56*$C58</f>
        <v>0</v>
      </c>
      <c r="L58" s="3">
        <f>'Numberweights DO NOT ALTER'!L56*$C58</f>
        <v>0</v>
      </c>
      <c r="M58" s="3">
        <f>'Numberweights DO NOT ALTER'!M56*$C58</f>
        <v>0</v>
      </c>
      <c r="N58" s="3">
        <f>'Numberweights DO NOT ALTER'!N56*$C58</f>
        <v>0</v>
      </c>
      <c r="O58" s="3">
        <f>'Numberweights DO NOT ALTER'!O56*$C58</f>
        <v>0</v>
      </c>
      <c r="P58" s="3">
        <f>'Numberweights DO NOT ALTER'!P56*$C58</f>
        <v>0</v>
      </c>
    </row>
    <row r="59" spans="1:16" ht="12.75">
      <c r="A59" s="1" t="s">
        <v>104</v>
      </c>
      <c r="B59" s="2" t="s">
        <v>15</v>
      </c>
      <c r="C59" s="4"/>
      <c r="K59" s="3">
        <f>'Numberweights DO NOT ALTER'!K57*$C59</f>
        <v>0</v>
      </c>
      <c r="L59" s="3">
        <f>'Numberweights DO NOT ALTER'!L57*$C59</f>
        <v>0</v>
      </c>
      <c r="M59" s="3">
        <f>'Numberweights DO NOT ALTER'!M57*$C59</f>
        <v>0</v>
      </c>
      <c r="N59" s="3">
        <f>'Numberweights DO NOT ALTER'!N57*$C59</f>
        <v>0</v>
      </c>
      <c r="O59" s="3">
        <f>'Numberweights DO NOT ALTER'!O57*$C59</f>
        <v>0</v>
      </c>
      <c r="P59" s="3">
        <f>'Numberweights DO NOT ALTER'!P57*$C59</f>
        <v>0</v>
      </c>
    </row>
    <row r="60" spans="1:23" ht="12.75">
      <c r="A60" s="1" t="s">
        <v>16</v>
      </c>
      <c r="B60" s="2" t="s">
        <v>17</v>
      </c>
      <c r="C60" s="4"/>
      <c r="R60" s="3">
        <f>'Numberweights DO NOT ALTER'!R58*$C60</f>
        <v>0</v>
      </c>
      <c r="S60" s="3">
        <f>'Numberweights DO NOT ALTER'!S58*$C60</f>
        <v>0</v>
      </c>
      <c r="T60" s="3">
        <f>'Numberweights DO NOT ALTER'!T58*$C60</f>
        <v>0</v>
      </c>
      <c r="U60" s="3">
        <f>'Numberweights DO NOT ALTER'!U58*$C60</f>
        <v>0</v>
      </c>
      <c r="V60" s="3">
        <f>'Numberweights DO NOT ALTER'!V58*$C60</f>
        <v>0</v>
      </c>
      <c r="W60" s="3">
        <f>'Numberweights DO NOT ALTER'!W58*$C60</f>
        <v>0</v>
      </c>
    </row>
    <row r="61" spans="1:16" ht="12.75">
      <c r="A61" s="1" t="s">
        <v>18</v>
      </c>
      <c r="B61" s="2" t="s">
        <v>19</v>
      </c>
      <c r="C61" s="4"/>
      <c r="K61" s="3">
        <f>'Numberweights DO NOT ALTER'!K59*$C61</f>
        <v>0</v>
      </c>
      <c r="L61" s="3">
        <f>'Numberweights DO NOT ALTER'!L59*$C61</f>
        <v>0</v>
      </c>
      <c r="M61" s="3">
        <f>'Numberweights DO NOT ALTER'!M59*$C61</f>
        <v>0</v>
      </c>
      <c r="N61" s="3">
        <f>'Numberweights DO NOT ALTER'!N59*$C61</f>
        <v>0</v>
      </c>
      <c r="O61" s="3">
        <f>'Numberweights DO NOT ALTER'!O59*$C61</f>
        <v>0</v>
      </c>
      <c r="P61" s="3">
        <f>'Numberweights DO NOT ALTER'!P59*$C61</f>
        <v>0</v>
      </c>
    </row>
    <row r="62" spans="1:9" ht="12.75">
      <c r="A62" s="1" t="s">
        <v>87</v>
      </c>
      <c r="B62" s="2" t="s">
        <v>20</v>
      </c>
      <c r="C62" s="4"/>
      <c r="D62" s="3">
        <f>'Numberweights DO NOT ALTER'!D60*$C62</f>
        <v>0</v>
      </c>
      <c r="E62" s="3">
        <f>'Numberweights DO NOT ALTER'!E60*$C62</f>
        <v>0</v>
      </c>
      <c r="F62" s="3">
        <f>'Numberweights DO NOT ALTER'!F60*$C62</f>
        <v>0</v>
      </c>
      <c r="G62" s="3">
        <f>'Numberweights DO NOT ALTER'!G60*$C62</f>
        <v>0</v>
      </c>
      <c r="H62" s="3">
        <f>'Numberweights DO NOT ALTER'!H60*$C62</f>
        <v>0</v>
      </c>
      <c r="I62" s="3">
        <f>'Numberweights DO NOT ALTER'!I60*$C62</f>
        <v>0</v>
      </c>
    </row>
    <row r="63" spans="1:23" ht="12.75">
      <c r="A63" s="1" t="s">
        <v>85</v>
      </c>
      <c r="B63" s="2" t="s">
        <v>21</v>
      </c>
      <c r="C63" s="4"/>
      <c r="R63" s="3">
        <f>'Numberweights DO NOT ALTER'!R61*$C63</f>
        <v>0</v>
      </c>
      <c r="S63" s="3">
        <f>'Numberweights DO NOT ALTER'!S61*$C63</f>
        <v>0</v>
      </c>
      <c r="T63" s="3">
        <f>'Numberweights DO NOT ALTER'!T61*$C63</f>
        <v>0</v>
      </c>
      <c r="U63" s="3">
        <f>'Numberweights DO NOT ALTER'!U61*$C63</f>
        <v>0</v>
      </c>
      <c r="V63" s="3">
        <f>'Numberweights DO NOT ALTER'!V61*$C63</f>
        <v>0</v>
      </c>
      <c r="W63" s="3">
        <f>'Numberweights DO NOT ALTER'!W61*$C63</f>
        <v>0</v>
      </c>
    </row>
    <row r="64" spans="1:16" ht="12.75">
      <c r="A64" s="1" t="s">
        <v>3</v>
      </c>
      <c r="B64" s="2" t="s">
        <v>22</v>
      </c>
      <c r="C64" s="4"/>
      <c r="K64" s="3">
        <f>'Numberweights DO NOT ALTER'!K62*$C64</f>
        <v>0</v>
      </c>
      <c r="L64" s="3">
        <f>'Numberweights DO NOT ALTER'!L62*$C64</f>
        <v>0</v>
      </c>
      <c r="M64" s="3">
        <f>'Numberweights DO NOT ALTER'!M62*$C64</f>
        <v>0</v>
      </c>
      <c r="N64" s="3">
        <f>'Numberweights DO NOT ALTER'!N62*$C64</f>
        <v>0</v>
      </c>
      <c r="O64" s="3">
        <f>'Numberweights DO NOT ALTER'!O62*$C64</f>
        <v>0</v>
      </c>
      <c r="P64" s="3">
        <f>'Numberweights DO NOT ALTER'!P62*$C64</f>
        <v>0</v>
      </c>
    </row>
    <row r="65" spans="1:23" ht="12.75">
      <c r="A65" s="1" t="s">
        <v>83</v>
      </c>
      <c r="B65" s="2" t="s">
        <v>23</v>
      </c>
      <c r="C65" s="4"/>
      <c r="R65" s="3">
        <f>'Numberweights DO NOT ALTER'!R63*$C65</f>
        <v>0</v>
      </c>
      <c r="S65" s="3">
        <f>'Numberweights DO NOT ALTER'!S63*$C65</f>
        <v>0</v>
      </c>
      <c r="T65" s="3">
        <f>'Numberweights DO NOT ALTER'!T63*$C65</f>
        <v>0</v>
      </c>
      <c r="U65" s="3">
        <f>'Numberweights DO NOT ALTER'!U63*$C65</f>
        <v>0</v>
      </c>
      <c r="V65" s="3">
        <f>'Numberweights DO NOT ALTER'!V63*$C65</f>
        <v>0</v>
      </c>
      <c r="W65" s="3">
        <f>'Numberweights DO NOT ALTER'!W63*$C65</f>
        <v>0</v>
      </c>
    </row>
    <row r="66" spans="1:3" ht="12.75">
      <c r="A66" s="1" t="s">
        <v>134</v>
      </c>
      <c r="B66" s="2" t="s">
        <v>24</v>
      </c>
      <c r="C66" s="4"/>
    </row>
    <row r="67" spans="1:23" ht="12.75">
      <c r="A67" s="1" t="s">
        <v>215</v>
      </c>
      <c r="B67" s="2" t="s">
        <v>25</v>
      </c>
      <c r="C67" s="4"/>
      <c r="R67" s="3">
        <f>'Numberweights DO NOT ALTER'!R65*$C67</f>
        <v>0</v>
      </c>
      <c r="S67" s="3">
        <f>'Numberweights DO NOT ALTER'!S65*$C67</f>
        <v>0</v>
      </c>
      <c r="T67" s="3">
        <f>'Numberweights DO NOT ALTER'!T65*$C67</f>
        <v>0</v>
      </c>
      <c r="U67" s="3">
        <f>'Numberweights DO NOT ALTER'!U65*$C67</f>
        <v>0</v>
      </c>
      <c r="V67" s="3">
        <f>'Numberweights DO NOT ALTER'!V65*$C67</f>
        <v>0</v>
      </c>
      <c r="W67" s="3">
        <f>'Numberweights DO NOT ALTER'!W65*$C67</f>
        <v>0</v>
      </c>
    </row>
    <row r="68" spans="1:23" ht="12.75">
      <c r="A68" s="1" t="s">
        <v>134</v>
      </c>
      <c r="B68" s="2" t="s">
        <v>26</v>
      </c>
      <c r="C68" s="4"/>
      <c r="R68" s="3">
        <f>'Numberweights DO NOT ALTER'!R66*$C68</f>
        <v>0</v>
      </c>
      <c r="S68" s="3">
        <f>'Numberweights DO NOT ALTER'!S66*$C68</f>
        <v>0</v>
      </c>
      <c r="T68" s="3">
        <f>'Numberweights DO NOT ALTER'!T66*$C68</f>
        <v>0</v>
      </c>
      <c r="U68" s="3">
        <f>'Numberweights DO NOT ALTER'!U66*$C68</f>
        <v>0</v>
      </c>
      <c r="V68" s="3">
        <f>'Numberweights DO NOT ALTER'!V66*$C68</f>
        <v>0</v>
      </c>
      <c r="W68" s="3">
        <f>'Numberweights DO NOT ALTER'!W66*$C68</f>
        <v>0</v>
      </c>
    </row>
    <row r="69" spans="1:23" ht="12.75">
      <c r="A69" s="1" t="s">
        <v>83</v>
      </c>
      <c r="B69" s="2" t="s">
        <v>27</v>
      </c>
      <c r="C69" s="4"/>
      <c r="R69" s="3">
        <f>'Numberweights DO NOT ALTER'!R67*$C69</f>
        <v>0</v>
      </c>
      <c r="S69" s="3">
        <f>'Numberweights DO NOT ALTER'!S67*$C69</f>
        <v>0</v>
      </c>
      <c r="T69" s="3">
        <f>'Numberweights DO NOT ALTER'!T67*$C69</f>
        <v>0</v>
      </c>
      <c r="U69" s="3">
        <f>'Numberweights DO NOT ALTER'!U67*$C69</f>
        <v>0</v>
      </c>
      <c r="V69" s="3">
        <f>'Numberweights DO NOT ALTER'!V67*$C69</f>
        <v>0</v>
      </c>
      <c r="W69" s="3">
        <f>'Numberweights DO NOT ALTER'!W67*$C69</f>
        <v>0</v>
      </c>
    </row>
    <row r="70" spans="1:23" ht="12.75">
      <c r="A70" s="1" t="s">
        <v>215</v>
      </c>
      <c r="B70" s="2" t="s">
        <v>28</v>
      </c>
      <c r="C70" s="4"/>
      <c r="R70" s="3">
        <f>'Numberweights DO NOT ALTER'!R68*$C70</f>
        <v>0</v>
      </c>
      <c r="S70" s="3">
        <f>'Numberweights DO NOT ALTER'!S68*$C70</f>
        <v>0</v>
      </c>
      <c r="T70" s="3">
        <f>'Numberweights DO NOT ALTER'!T68*$C70</f>
        <v>0</v>
      </c>
      <c r="U70" s="3">
        <f>'Numberweights DO NOT ALTER'!U68*$C70</f>
        <v>0</v>
      </c>
      <c r="V70" s="3">
        <f>'Numberweights DO NOT ALTER'!V68*$C70</f>
        <v>0</v>
      </c>
      <c r="W70" s="3">
        <f>'Numberweights DO NOT ALTER'!W68*$C70</f>
        <v>0</v>
      </c>
    </row>
    <row r="71" spans="1:23" ht="12.75">
      <c r="A71" s="1" t="s">
        <v>29</v>
      </c>
      <c r="B71" s="2" t="s">
        <v>30</v>
      </c>
      <c r="C71" s="4"/>
      <c r="R71" s="3">
        <f>'Numberweights DO NOT ALTER'!R69*$C71</f>
        <v>0</v>
      </c>
      <c r="S71" s="3">
        <f>'Numberweights DO NOT ALTER'!S69*$C71</f>
        <v>0</v>
      </c>
      <c r="T71" s="3">
        <f>'Numberweights DO NOT ALTER'!T69*$C71</f>
        <v>0</v>
      </c>
      <c r="U71" s="3">
        <f>'Numberweights DO NOT ALTER'!U69*$C71</f>
        <v>0</v>
      </c>
      <c r="V71" s="3">
        <f>'Numberweights DO NOT ALTER'!V69*$C71</f>
        <v>0</v>
      </c>
      <c r="W71" s="3">
        <f>'Numberweights DO NOT ALTER'!W69*$C71</f>
        <v>0</v>
      </c>
    </row>
    <row r="72" spans="1:16" ht="12.75">
      <c r="A72" s="1" t="s">
        <v>3</v>
      </c>
      <c r="B72" s="2" t="s">
        <v>31</v>
      </c>
      <c r="C72" s="4"/>
      <c r="K72" s="3">
        <f>'Numberweights DO NOT ALTER'!K70*$C72</f>
        <v>0</v>
      </c>
      <c r="L72" s="3">
        <f>'Numberweights DO NOT ALTER'!L70*$C72</f>
        <v>0</v>
      </c>
      <c r="M72" s="3">
        <f>'Numberweights DO NOT ALTER'!M70*$C72</f>
        <v>0</v>
      </c>
      <c r="N72" s="3">
        <f>'Numberweights DO NOT ALTER'!N70*$C72</f>
        <v>0</v>
      </c>
      <c r="O72" s="3">
        <f>'Numberweights DO NOT ALTER'!O70*$C72</f>
        <v>0</v>
      </c>
      <c r="P72" s="3">
        <f>'Numberweights DO NOT ALTER'!P70*$C72</f>
        <v>0</v>
      </c>
    </row>
    <row r="73" spans="1:23" ht="12.75">
      <c r="A73" s="1" t="s">
        <v>207</v>
      </c>
      <c r="B73" s="2" t="s">
        <v>32</v>
      </c>
      <c r="C73" s="4"/>
      <c r="R73" s="3">
        <f>'Numberweights DO NOT ALTER'!R71*$C73</f>
        <v>0</v>
      </c>
      <c r="S73" s="3">
        <f>'Numberweights DO NOT ALTER'!S71*$C73</f>
        <v>0</v>
      </c>
      <c r="T73" s="3">
        <f>'Numberweights DO NOT ALTER'!T71*$C73</f>
        <v>0</v>
      </c>
      <c r="U73" s="3">
        <f>'Numberweights DO NOT ALTER'!U71*$C73</f>
        <v>0</v>
      </c>
      <c r="V73" s="3">
        <f>'Numberweights DO NOT ALTER'!V71*$C73</f>
        <v>0</v>
      </c>
      <c r="W73" s="3">
        <f>'Numberweights DO NOT ALTER'!W71*$C73</f>
        <v>0</v>
      </c>
    </row>
    <row r="74" spans="1:23" ht="12.75">
      <c r="A74" s="1" t="s">
        <v>83</v>
      </c>
      <c r="B74" s="2" t="s">
        <v>33</v>
      </c>
      <c r="C74" s="4"/>
      <c r="R74" s="3">
        <f>'Numberweights DO NOT ALTER'!R72*$C74</f>
        <v>0</v>
      </c>
      <c r="S74" s="3">
        <f>'Numberweights DO NOT ALTER'!S72*$C74</f>
        <v>0</v>
      </c>
      <c r="T74" s="3">
        <f>'Numberweights DO NOT ALTER'!T72*$C74</f>
        <v>0</v>
      </c>
      <c r="U74" s="3">
        <f>'Numberweights DO NOT ALTER'!U72*$C74</f>
        <v>0</v>
      </c>
      <c r="V74" s="3">
        <f>'Numberweights DO NOT ALTER'!V72*$C74</f>
        <v>0</v>
      </c>
      <c r="W74" s="3">
        <f>'Numberweights DO NOT ALTER'!W72*$C74</f>
        <v>0</v>
      </c>
    </row>
    <row r="75" spans="1:23" ht="12.75">
      <c r="A75" s="1" t="s">
        <v>83</v>
      </c>
      <c r="B75" s="2" t="s">
        <v>34</v>
      </c>
      <c r="C75" s="4"/>
      <c r="R75" s="3">
        <f>'Numberweights DO NOT ALTER'!R73*$C75</f>
        <v>0</v>
      </c>
      <c r="S75" s="3">
        <f>'Numberweights DO NOT ALTER'!S73*$C75</f>
        <v>0</v>
      </c>
      <c r="T75" s="3">
        <f>'Numberweights DO NOT ALTER'!T73*$C75</f>
        <v>0</v>
      </c>
      <c r="U75" s="3">
        <f>'Numberweights DO NOT ALTER'!U73*$C75</f>
        <v>0</v>
      </c>
      <c r="V75" s="3">
        <f>'Numberweights DO NOT ALTER'!V73*$C75</f>
        <v>0</v>
      </c>
      <c r="W75" s="3">
        <f>'Numberweights DO NOT ALTER'!W73*$C75</f>
        <v>0</v>
      </c>
    </row>
    <row r="76" spans="1:23" ht="12.75">
      <c r="A76" s="1" t="s">
        <v>85</v>
      </c>
      <c r="B76" s="2" t="s">
        <v>35</v>
      </c>
      <c r="C76" s="4"/>
      <c r="R76" s="3">
        <f>'Numberweights DO NOT ALTER'!R74*$C76</f>
        <v>0</v>
      </c>
      <c r="S76" s="3">
        <f>'Numberweights DO NOT ALTER'!S74*$C76</f>
        <v>0</v>
      </c>
      <c r="T76" s="3">
        <f>'Numberweights DO NOT ALTER'!T74*$C76</f>
        <v>0</v>
      </c>
      <c r="U76" s="3">
        <f>'Numberweights DO NOT ALTER'!U74*$C76</f>
        <v>0</v>
      </c>
      <c r="V76" s="3">
        <f>'Numberweights DO NOT ALTER'!V74*$C76</f>
        <v>0</v>
      </c>
      <c r="W76" s="3">
        <f>'Numberweights DO NOT ALTER'!W74*$C76</f>
        <v>0</v>
      </c>
    </row>
    <row r="77" spans="1:23" ht="12.75">
      <c r="A77" s="1" t="s">
        <v>36</v>
      </c>
      <c r="B77" s="11" t="s">
        <v>37</v>
      </c>
      <c r="C77" s="4"/>
      <c r="R77" s="3">
        <f>'Numberweights DO NOT ALTER'!R75*$C77</f>
        <v>0</v>
      </c>
      <c r="S77" s="3">
        <f>'Numberweights DO NOT ALTER'!S75*$C77</f>
        <v>0</v>
      </c>
      <c r="T77" s="3">
        <f>'Numberweights DO NOT ALTER'!T75*$C77</f>
        <v>0</v>
      </c>
      <c r="U77" s="3">
        <f>'Numberweights DO NOT ALTER'!U75*$C77</f>
        <v>0</v>
      </c>
      <c r="V77" s="3">
        <f>'Numberweights DO NOT ALTER'!V75*$C77</f>
        <v>0</v>
      </c>
      <c r="W77" s="3">
        <f>'Numberweights DO NOT ALTER'!W75*$C77</f>
        <v>0</v>
      </c>
    </row>
    <row r="78" spans="1:23" ht="12.75">
      <c r="A78" s="1" t="s">
        <v>83</v>
      </c>
      <c r="B78" s="2" t="s">
        <v>38</v>
      </c>
      <c r="C78" s="4"/>
      <c r="R78" s="3">
        <f>'Numberweights DO NOT ALTER'!R76*$C78</f>
        <v>0</v>
      </c>
      <c r="S78" s="3">
        <f>'Numberweights DO NOT ALTER'!S76*$C78</f>
        <v>0</v>
      </c>
      <c r="T78" s="3">
        <f>'Numberweights DO NOT ALTER'!T76*$C78</f>
        <v>0</v>
      </c>
      <c r="U78" s="3">
        <f>'Numberweights DO NOT ALTER'!U76*$C78</f>
        <v>0</v>
      </c>
      <c r="V78" s="3">
        <f>'Numberweights DO NOT ALTER'!V76*$C78</f>
        <v>0</v>
      </c>
      <c r="W78" s="3">
        <f>'Numberweights DO NOT ALTER'!W76*$C78</f>
        <v>0</v>
      </c>
    </row>
    <row r="79" spans="1:23" ht="12.75">
      <c r="A79" s="1" t="s">
        <v>85</v>
      </c>
      <c r="B79" s="2" t="s">
        <v>39</v>
      </c>
      <c r="C79" s="4"/>
      <c r="R79" s="3">
        <f>'Numberweights DO NOT ALTER'!R77*$C79</f>
        <v>0</v>
      </c>
      <c r="S79" s="3">
        <f>'Numberweights DO NOT ALTER'!S77*$C79</f>
        <v>0</v>
      </c>
      <c r="T79" s="3">
        <f>'Numberweights DO NOT ALTER'!T77*$C79</f>
        <v>0</v>
      </c>
      <c r="U79" s="3">
        <f>'Numberweights DO NOT ALTER'!U77*$C79</f>
        <v>0</v>
      </c>
      <c r="V79" s="3">
        <f>'Numberweights DO NOT ALTER'!V77*$C79</f>
        <v>0</v>
      </c>
      <c r="W79" s="3">
        <f>'Numberweights DO NOT ALTER'!W77*$C79</f>
        <v>0</v>
      </c>
    </row>
    <row r="80" spans="1:23" ht="12.75">
      <c r="A80" s="1" t="s">
        <v>29</v>
      </c>
      <c r="B80" s="2" t="s">
        <v>254</v>
      </c>
      <c r="C80" s="4"/>
      <c r="R80" s="3">
        <f>'Numberweights DO NOT ALTER'!R78*$C80</f>
        <v>0</v>
      </c>
      <c r="S80" s="3">
        <f>'Numberweights DO NOT ALTER'!S78*$C80</f>
        <v>0</v>
      </c>
      <c r="T80" s="3">
        <f>'Numberweights DO NOT ALTER'!T78*$C80</f>
        <v>0</v>
      </c>
      <c r="U80" s="3">
        <f>'Numberweights DO NOT ALTER'!U78*$C80</f>
        <v>0</v>
      </c>
      <c r="V80" s="3">
        <f>'Numberweights DO NOT ALTER'!V78*$C80</f>
        <v>0</v>
      </c>
      <c r="W80" s="3">
        <f>'Numberweights DO NOT ALTER'!W78*$C80</f>
        <v>0</v>
      </c>
    </row>
    <row r="81" spans="1:23" ht="12.75">
      <c r="A81" s="1" t="s">
        <v>83</v>
      </c>
      <c r="B81" s="2" t="s">
        <v>255</v>
      </c>
      <c r="C81" s="4"/>
      <c r="R81" s="3">
        <f>'Numberweights DO NOT ALTER'!R79*$C81</f>
        <v>0</v>
      </c>
      <c r="S81" s="3">
        <f>'Numberweights DO NOT ALTER'!S79*$C81</f>
        <v>0</v>
      </c>
      <c r="T81" s="3">
        <f>'Numberweights DO NOT ALTER'!T79*$C81</f>
        <v>0</v>
      </c>
      <c r="U81" s="3">
        <f>'Numberweights DO NOT ALTER'!U79*$C81</f>
        <v>0</v>
      </c>
      <c r="V81" s="3">
        <f>'Numberweights DO NOT ALTER'!V79*$C81</f>
        <v>0</v>
      </c>
      <c r="W81" s="3">
        <f>'Numberweights DO NOT ALTER'!W79*$C81</f>
        <v>0</v>
      </c>
    </row>
    <row r="82" spans="1:23" ht="12.75">
      <c r="A82" s="1" t="s">
        <v>85</v>
      </c>
      <c r="B82" s="2" t="s">
        <v>256</v>
      </c>
      <c r="C82" s="4"/>
      <c r="R82" s="3">
        <f>'Numberweights DO NOT ALTER'!R80*$C82</f>
        <v>0</v>
      </c>
      <c r="S82" s="3">
        <f>'Numberweights DO NOT ALTER'!S80*$C82</f>
        <v>0</v>
      </c>
      <c r="T82" s="3">
        <f>'Numberweights DO NOT ALTER'!T80*$C82</f>
        <v>0</v>
      </c>
      <c r="U82" s="3">
        <f>'Numberweights DO NOT ALTER'!U80*$C82</f>
        <v>0</v>
      </c>
      <c r="V82" s="3">
        <f>'Numberweights DO NOT ALTER'!V80*$C82</f>
        <v>0</v>
      </c>
      <c r="W82" s="3">
        <f>'Numberweights DO NOT ALTER'!W80*$C82</f>
        <v>0</v>
      </c>
    </row>
    <row r="83" spans="1:23" ht="12.75">
      <c r="A83" s="1" t="s">
        <v>83</v>
      </c>
      <c r="B83" s="2" t="s">
        <v>257</v>
      </c>
      <c r="C83" s="4"/>
      <c r="R83" s="3">
        <f>'Numberweights DO NOT ALTER'!R81*$C83</f>
        <v>0</v>
      </c>
      <c r="S83" s="3">
        <f>'Numberweights DO NOT ALTER'!S81*$C83</f>
        <v>0</v>
      </c>
      <c r="T83" s="3">
        <f>'Numberweights DO NOT ALTER'!T81*$C83</f>
        <v>0</v>
      </c>
      <c r="U83" s="3">
        <f>'Numberweights DO NOT ALTER'!U81*$C83</f>
        <v>0</v>
      </c>
      <c r="V83" s="3">
        <f>'Numberweights DO NOT ALTER'!V81*$C83</f>
        <v>0</v>
      </c>
      <c r="W83" s="3">
        <f>'Numberweights DO NOT ALTER'!W81*$C83</f>
        <v>0</v>
      </c>
    </row>
    <row r="84" spans="1:23" ht="12.75">
      <c r="A84" s="1" t="s">
        <v>215</v>
      </c>
      <c r="B84" s="2" t="s">
        <v>258</v>
      </c>
      <c r="C84" s="4"/>
      <c r="R84" s="3">
        <f>'Numberweights DO NOT ALTER'!R82*$C84</f>
        <v>0</v>
      </c>
      <c r="S84" s="3">
        <f>'Numberweights DO NOT ALTER'!S82*$C84</f>
        <v>0</v>
      </c>
      <c r="T84" s="3">
        <f>'Numberweights DO NOT ALTER'!T82*$C84</f>
        <v>0</v>
      </c>
      <c r="U84" s="3">
        <f>'Numberweights DO NOT ALTER'!U82*$C84</f>
        <v>0</v>
      </c>
      <c r="V84" s="3">
        <f>'Numberweights DO NOT ALTER'!V82*$C84</f>
        <v>0</v>
      </c>
      <c r="W84" s="3">
        <f>'Numberweights DO NOT ALTER'!W82*$C84</f>
        <v>0</v>
      </c>
    </row>
    <row r="85" spans="1:23" ht="12.75">
      <c r="A85" s="1" t="s">
        <v>80</v>
      </c>
      <c r="B85" s="2" t="s">
        <v>259</v>
      </c>
      <c r="C85" s="4"/>
      <c r="R85" s="3">
        <f>'Numberweights DO NOT ALTER'!R83*$C85</f>
        <v>0</v>
      </c>
      <c r="S85" s="3">
        <f>'Numberweights DO NOT ALTER'!S83*$C85</f>
        <v>0</v>
      </c>
      <c r="T85" s="3">
        <f>'Numberweights DO NOT ALTER'!T83*$C85</f>
        <v>0</v>
      </c>
      <c r="U85" s="3">
        <f>'Numberweights DO NOT ALTER'!U83*$C85</f>
        <v>0</v>
      </c>
      <c r="V85" s="3">
        <f>'Numberweights DO NOT ALTER'!V83*$C85</f>
        <v>0</v>
      </c>
      <c r="W85" s="3">
        <f>'Numberweights DO NOT ALTER'!W83*$C85</f>
        <v>0</v>
      </c>
    </row>
    <row r="86" spans="1:23" ht="12.75">
      <c r="A86" s="1" t="s">
        <v>85</v>
      </c>
      <c r="B86" s="2" t="s">
        <v>260</v>
      </c>
      <c r="C86" s="4"/>
      <c r="R86" s="3">
        <f>'Numberweights DO NOT ALTER'!R84*$C86</f>
        <v>0</v>
      </c>
      <c r="S86" s="3">
        <f>'Numberweights DO NOT ALTER'!S84*$C86</f>
        <v>0</v>
      </c>
      <c r="T86" s="3">
        <f>'Numberweights DO NOT ALTER'!T84*$C86</f>
        <v>0</v>
      </c>
      <c r="U86" s="3">
        <f>'Numberweights DO NOT ALTER'!U84*$C86</f>
        <v>0</v>
      </c>
      <c r="V86" s="3">
        <f>'Numberweights DO NOT ALTER'!V84*$C86</f>
        <v>0</v>
      </c>
      <c r="W86" s="3">
        <f>'Numberweights DO NOT ALTER'!W84*$C86</f>
        <v>0</v>
      </c>
    </row>
    <row r="87" spans="1:23" ht="12.75">
      <c r="A87" s="1" t="s">
        <v>83</v>
      </c>
      <c r="B87" s="2" t="s">
        <v>261</v>
      </c>
      <c r="C87" s="4"/>
      <c r="R87" s="3">
        <f>'Numberweights DO NOT ALTER'!R85*$C87</f>
        <v>0</v>
      </c>
      <c r="S87" s="3">
        <f>'Numberweights DO NOT ALTER'!S85*$C87</f>
        <v>0</v>
      </c>
      <c r="T87" s="3">
        <f>'Numberweights DO NOT ALTER'!T85*$C87</f>
        <v>0</v>
      </c>
      <c r="U87" s="3">
        <f>'Numberweights DO NOT ALTER'!U85*$C87</f>
        <v>0</v>
      </c>
      <c r="V87" s="3">
        <f>'Numberweights DO NOT ALTER'!V85*$C87</f>
        <v>0</v>
      </c>
      <c r="W87" s="3">
        <f>'Numberweights DO NOT ALTER'!W85*$C87</f>
        <v>0</v>
      </c>
    </row>
    <row r="88" spans="1:23" ht="12.75">
      <c r="A88" s="1" t="s">
        <v>134</v>
      </c>
      <c r="B88" s="2" t="s">
        <v>262</v>
      </c>
      <c r="C88" s="4"/>
      <c r="R88" s="3">
        <f>'Numberweights DO NOT ALTER'!R86*$C88</f>
        <v>0</v>
      </c>
      <c r="S88" s="3">
        <f>'Numberweights DO NOT ALTER'!S86*$C88</f>
        <v>0</v>
      </c>
      <c r="T88" s="3">
        <f>'Numberweights DO NOT ALTER'!T86*$C88</f>
        <v>0</v>
      </c>
      <c r="U88" s="3">
        <f>'Numberweights DO NOT ALTER'!U86*$C88</f>
        <v>0</v>
      </c>
      <c r="V88" s="3">
        <f>'Numberweights DO NOT ALTER'!V86*$C88</f>
        <v>0</v>
      </c>
      <c r="W88" s="3">
        <f>'Numberweights DO NOT ALTER'!W86*$C88</f>
        <v>0</v>
      </c>
    </row>
    <row r="89" spans="1:23" ht="12.75">
      <c r="A89" s="1" t="s">
        <v>83</v>
      </c>
      <c r="B89" s="2" t="s">
        <v>263</v>
      </c>
      <c r="C89" s="4"/>
      <c r="R89" s="3">
        <f>'Numberweights DO NOT ALTER'!R87*$C89</f>
        <v>0</v>
      </c>
      <c r="S89" s="3">
        <f>'Numberweights DO NOT ALTER'!S87*$C89</f>
        <v>0</v>
      </c>
      <c r="T89" s="3">
        <f>'Numberweights DO NOT ALTER'!T87*$C89</f>
        <v>0</v>
      </c>
      <c r="U89" s="3">
        <f>'Numberweights DO NOT ALTER'!U87*$C89</f>
        <v>0</v>
      </c>
      <c r="V89" s="3">
        <f>'Numberweights DO NOT ALTER'!V87*$C89</f>
        <v>0</v>
      </c>
      <c r="W89" s="3">
        <f>'Numberweights DO NOT ALTER'!W87*$C89</f>
        <v>0</v>
      </c>
    </row>
    <row r="90" spans="1:23" ht="12.75">
      <c r="A90" s="1" t="s">
        <v>83</v>
      </c>
      <c r="B90" s="2" t="s">
        <v>264</v>
      </c>
      <c r="C90" s="4"/>
      <c r="R90" s="3">
        <f>'Numberweights DO NOT ALTER'!R88*$C90</f>
        <v>0</v>
      </c>
      <c r="S90" s="3">
        <f>'Numberweights DO NOT ALTER'!S88*$C90</f>
        <v>0</v>
      </c>
      <c r="T90" s="3">
        <f>'Numberweights DO NOT ALTER'!T88*$C90</f>
        <v>0</v>
      </c>
      <c r="U90" s="3">
        <f>'Numberweights DO NOT ALTER'!U88*$C90</f>
        <v>0</v>
      </c>
      <c r="V90" s="3">
        <f>'Numberweights DO NOT ALTER'!V88*$C90</f>
        <v>0</v>
      </c>
      <c r="W90" s="3">
        <f>'Numberweights DO NOT ALTER'!W88*$C90</f>
        <v>0</v>
      </c>
    </row>
    <row r="91" spans="1:23" ht="12.75">
      <c r="A91" s="1" t="s">
        <v>85</v>
      </c>
      <c r="B91" s="2" t="s">
        <v>265</v>
      </c>
      <c r="C91" s="4"/>
      <c r="R91" s="3">
        <f>'Numberweights DO NOT ALTER'!R89*$C91</f>
        <v>0</v>
      </c>
      <c r="S91" s="3">
        <f>'Numberweights DO NOT ALTER'!S89*$C91</f>
        <v>0</v>
      </c>
      <c r="T91" s="3">
        <f>'Numberweights DO NOT ALTER'!T89*$C91</f>
        <v>0</v>
      </c>
      <c r="U91" s="3">
        <f>'Numberweights DO NOT ALTER'!U89*$C91</f>
        <v>0</v>
      </c>
      <c r="V91" s="3">
        <f>'Numberweights DO NOT ALTER'!V89*$C91</f>
        <v>0</v>
      </c>
      <c r="W91" s="3">
        <f>'Numberweights DO NOT ALTER'!W89*$C91</f>
        <v>0</v>
      </c>
    </row>
    <row r="92" spans="1:23" ht="12.75">
      <c r="A92" s="1" t="s">
        <v>85</v>
      </c>
      <c r="B92" s="2" t="s">
        <v>266</v>
      </c>
      <c r="C92" s="4"/>
      <c r="R92" s="3">
        <f>'Numberweights DO NOT ALTER'!R90*$C92</f>
        <v>0</v>
      </c>
      <c r="S92" s="3">
        <f>'Numberweights DO NOT ALTER'!S90*$C92</f>
        <v>0</v>
      </c>
      <c r="T92" s="3">
        <f>'Numberweights DO NOT ALTER'!T90*$C92</f>
        <v>0</v>
      </c>
      <c r="U92" s="3">
        <f>'Numberweights DO NOT ALTER'!U90*$C92</f>
        <v>0</v>
      </c>
      <c r="V92" s="3">
        <f>'Numberweights DO NOT ALTER'!V90*$C92</f>
        <v>0</v>
      </c>
      <c r="W92" s="3">
        <f>'Numberweights DO NOT ALTER'!W90*$C92</f>
        <v>0</v>
      </c>
    </row>
    <row r="93" spans="1:23" ht="12.75">
      <c r="A93" s="1" t="s">
        <v>134</v>
      </c>
      <c r="B93" s="2" t="s">
        <v>267</v>
      </c>
      <c r="C93" s="4"/>
      <c r="R93" s="3">
        <f>'Numberweights DO NOT ALTER'!R91*$C93</f>
        <v>0</v>
      </c>
      <c r="S93" s="3">
        <f>'Numberweights DO NOT ALTER'!S91*$C93</f>
        <v>0</v>
      </c>
      <c r="T93" s="3">
        <f>'Numberweights DO NOT ALTER'!T91*$C93</f>
        <v>0</v>
      </c>
      <c r="U93" s="3">
        <f>'Numberweights DO NOT ALTER'!U91*$C93</f>
        <v>0</v>
      </c>
      <c r="V93" s="3">
        <f>'Numberweights DO NOT ALTER'!V91*$C93</f>
        <v>0</v>
      </c>
      <c r="W93" s="3">
        <f>'Numberweights DO NOT ALTER'!W91*$C93</f>
        <v>0</v>
      </c>
    </row>
    <row r="94" spans="1:23" ht="12.75">
      <c r="A94" s="1" t="s">
        <v>134</v>
      </c>
      <c r="B94" s="2" t="s">
        <v>268</v>
      </c>
      <c r="C94" s="4"/>
      <c r="R94" s="3">
        <f>'Numberweights DO NOT ALTER'!R92*$C94</f>
        <v>0</v>
      </c>
      <c r="S94" s="3">
        <f>'Numberweights DO NOT ALTER'!S92*$C94</f>
        <v>0</v>
      </c>
      <c r="T94" s="3">
        <f>'Numberweights DO NOT ALTER'!T92*$C94</f>
        <v>0</v>
      </c>
      <c r="U94" s="3">
        <f>'Numberweights DO NOT ALTER'!U92*$C94</f>
        <v>0</v>
      </c>
      <c r="V94" s="3">
        <f>'Numberweights DO NOT ALTER'!V92*$C94</f>
        <v>0</v>
      </c>
      <c r="W94" s="3">
        <f>'Numberweights DO NOT ALTER'!W92*$C94</f>
        <v>0</v>
      </c>
    </row>
    <row r="95" spans="1:23" ht="12.75">
      <c r="A95" s="1" t="s">
        <v>134</v>
      </c>
      <c r="B95" s="2" t="s">
        <v>269</v>
      </c>
      <c r="C95" s="4"/>
      <c r="R95" s="3">
        <f>'Numberweights DO NOT ALTER'!R93*$C95</f>
        <v>0</v>
      </c>
      <c r="S95" s="3">
        <f>'Numberweights DO NOT ALTER'!S93*$C95</f>
        <v>0</v>
      </c>
      <c r="T95" s="3">
        <f>'Numberweights DO NOT ALTER'!T93*$C95</f>
        <v>0</v>
      </c>
      <c r="U95" s="3">
        <f>'Numberweights DO NOT ALTER'!U93*$C95</f>
        <v>0</v>
      </c>
      <c r="V95" s="3">
        <f>'Numberweights DO NOT ALTER'!V93*$C95</f>
        <v>0</v>
      </c>
      <c r="W95" s="3">
        <f>'Numberweights DO NOT ALTER'!W93*$C95</f>
        <v>0</v>
      </c>
    </row>
    <row r="96" spans="1:23" ht="12.75">
      <c r="A96" s="1" t="s">
        <v>207</v>
      </c>
      <c r="B96" s="2" t="s">
        <v>270</v>
      </c>
      <c r="C96" s="4"/>
      <c r="R96" s="3">
        <f>'Numberweights DO NOT ALTER'!R94*$C96</f>
        <v>0</v>
      </c>
      <c r="S96" s="3">
        <f>'Numberweights DO NOT ALTER'!S94*$C96</f>
        <v>0</v>
      </c>
      <c r="T96" s="3">
        <f>'Numberweights DO NOT ALTER'!T94*$C96</f>
        <v>0</v>
      </c>
      <c r="U96" s="3">
        <f>'Numberweights DO NOT ALTER'!U94*$C96</f>
        <v>0</v>
      </c>
      <c r="V96" s="3">
        <f>'Numberweights DO NOT ALTER'!V94*$C96</f>
        <v>0</v>
      </c>
      <c r="W96" s="3">
        <f>'Numberweights DO NOT ALTER'!W94*$C96</f>
        <v>0</v>
      </c>
    </row>
    <row r="97" spans="1:23" ht="12.75">
      <c r="A97" s="1" t="s">
        <v>206</v>
      </c>
      <c r="B97" s="11" t="s">
        <v>271</v>
      </c>
      <c r="C97" s="4"/>
      <c r="R97" s="3">
        <f>'Numberweights DO NOT ALTER'!R95*$C97</f>
        <v>0</v>
      </c>
      <c r="S97" s="3">
        <f>'Numberweights DO NOT ALTER'!S95*$C97</f>
        <v>0</v>
      </c>
      <c r="T97" s="3">
        <f>'Numberweights DO NOT ALTER'!T95*$C97</f>
        <v>0</v>
      </c>
      <c r="U97" s="3">
        <f>'Numberweights DO NOT ALTER'!U95*$C97</f>
        <v>0</v>
      </c>
      <c r="V97" s="3">
        <f>'Numberweights DO NOT ALTER'!V95*$C97</f>
        <v>0</v>
      </c>
      <c r="W97" s="3">
        <f>'Numberweights DO NOT ALTER'!W95*$C97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3"/>
  <sheetViews>
    <sheetView workbookViewId="0" topLeftCell="A1">
      <selection activeCell="D10" sqref="D10"/>
    </sheetView>
  </sheetViews>
  <sheetFormatPr defaultColWidth="11.00390625" defaultRowHeight="12.75"/>
  <cols>
    <col min="1" max="1" width="13.25390625" style="3" customWidth="1"/>
    <col min="2" max="2" width="12.875" style="3" customWidth="1"/>
    <col min="3" max="3" width="5.625" style="3" customWidth="1"/>
    <col min="4" max="4" width="8.125" style="3" customWidth="1"/>
    <col min="5" max="8" width="3.875" style="3" customWidth="1"/>
    <col min="9" max="9" width="5.875" style="3" customWidth="1"/>
    <col min="10" max="10" width="6.75390625" style="3" customWidth="1"/>
    <col min="11" max="11" width="4.75390625" style="3" customWidth="1"/>
    <col min="12" max="15" width="3.875" style="3" customWidth="1"/>
    <col min="16" max="16" width="5.875" style="3" customWidth="1"/>
    <col min="17" max="17" width="3.75390625" style="3" customWidth="1"/>
    <col min="18" max="18" width="7.25390625" style="3" customWidth="1"/>
    <col min="19" max="22" width="3.875" style="3" customWidth="1"/>
    <col min="23" max="23" width="5.875" style="3" customWidth="1"/>
    <col min="24" max="16384" width="10.75390625" style="3" customWidth="1"/>
  </cols>
  <sheetData>
    <row r="1" ht="12.75">
      <c r="A1" s="6" t="s">
        <v>201</v>
      </c>
    </row>
    <row r="2" spans="1:2" ht="12.75">
      <c r="A2" s="6"/>
      <c r="B2" s="6" t="s">
        <v>272</v>
      </c>
    </row>
    <row r="3" spans="1:18" ht="12.75">
      <c r="A3" s="3" t="s">
        <v>183</v>
      </c>
      <c r="B3" s="3" t="s">
        <v>182</v>
      </c>
      <c r="D3" s="3" t="s">
        <v>191</v>
      </c>
      <c r="K3" s="3" t="s">
        <v>192</v>
      </c>
      <c r="R3" s="3" t="s">
        <v>193</v>
      </c>
    </row>
    <row r="4" spans="4:23" ht="12.75">
      <c r="D4" s="3" t="s">
        <v>185</v>
      </c>
      <c r="E4" s="3" t="s">
        <v>186</v>
      </c>
      <c r="F4" s="3" t="s">
        <v>187</v>
      </c>
      <c r="G4" s="3" t="s">
        <v>188</v>
      </c>
      <c r="H4" s="3" t="s">
        <v>189</v>
      </c>
      <c r="I4" s="3" t="s">
        <v>190</v>
      </c>
      <c r="K4" s="3" t="s">
        <v>185</v>
      </c>
      <c r="L4" s="3" t="s">
        <v>186</v>
      </c>
      <c r="M4" s="3" t="s">
        <v>187</v>
      </c>
      <c r="N4" s="3" t="s">
        <v>188</v>
      </c>
      <c r="O4" s="3" t="s">
        <v>189</v>
      </c>
      <c r="P4" s="3" t="s">
        <v>190</v>
      </c>
      <c r="R4" s="3" t="s">
        <v>185</v>
      </c>
      <c r="S4" s="3" t="s">
        <v>186</v>
      </c>
      <c r="T4" s="3" t="s">
        <v>187</v>
      </c>
      <c r="U4" s="3" t="s">
        <v>188</v>
      </c>
      <c r="V4" s="3" t="s">
        <v>189</v>
      </c>
      <c r="W4" s="3" t="s">
        <v>190</v>
      </c>
    </row>
    <row r="6" spans="1:23" ht="12.75">
      <c r="A6" s="7" t="s">
        <v>195</v>
      </c>
      <c r="B6" s="5">
        <f>SUM(D6:I6,K6:P6,R6:W6)</f>
        <v>0</v>
      </c>
      <c r="D6" s="8">
        <f aca="true" t="shared" si="0" ref="D6:I6">SUM(D8:D328)</f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9"/>
      <c r="K6" s="8">
        <f aca="true" t="shared" si="1" ref="K6:P6">SUM(K8:K328)</f>
        <v>0</v>
      </c>
      <c r="L6" s="8">
        <f t="shared" si="1"/>
        <v>0</v>
      </c>
      <c r="M6" s="8">
        <f t="shared" si="1"/>
        <v>0</v>
      </c>
      <c r="N6" s="8">
        <f t="shared" si="1"/>
        <v>0</v>
      </c>
      <c r="O6" s="8">
        <f t="shared" si="1"/>
        <v>0</v>
      </c>
      <c r="P6" s="8">
        <f t="shared" si="1"/>
        <v>0</v>
      </c>
      <c r="Q6" s="9"/>
      <c r="R6" s="8">
        <f aca="true" t="shared" si="2" ref="R6:W6">SUM(R8:R328)</f>
        <v>0</v>
      </c>
      <c r="S6" s="8">
        <f t="shared" si="2"/>
        <v>0</v>
      </c>
      <c r="T6" s="8">
        <f t="shared" si="2"/>
        <v>0</v>
      </c>
      <c r="U6" s="8">
        <f t="shared" si="2"/>
        <v>0</v>
      </c>
      <c r="V6" s="8">
        <f t="shared" si="2"/>
        <v>0</v>
      </c>
      <c r="W6" s="8">
        <f t="shared" si="2"/>
        <v>0</v>
      </c>
    </row>
    <row r="7" spans="2:3" ht="12.75">
      <c r="B7" s="10"/>
      <c r="C7" s="10"/>
    </row>
    <row r="8" spans="1:16" ht="12.75">
      <c r="A8" s="1" t="s">
        <v>173</v>
      </c>
      <c r="B8" s="2" t="s">
        <v>273</v>
      </c>
      <c r="C8" s="12"/>
      <c r="K8" s="3">
        <f>'Nameweights DO NOT ALTER'!K6*$C8</f>
        <v>0</v>
      </c>
      <c r="L8" s="3">
        <f>'Nameweights DO NOT ALTER'!L6*$C8</f>
        <v>0</v>
      </c>
      <c r="M8" s="3">
        <f>'Nameweights DO NOT ALTER'!M6*$C8</f>
        <v>0</v>
      </c>
      <c r="N8" s="3">
        <f>'Nameweights DO NOT ALTER'!N6*$C8</f>
        <v>0</v>
      </c>
      <c r="O8" s="3">
        <f>'Nameweights DO NOT ALTER'!O6*$C8</f>
        <v>0</v>
      </c>
      <c r="P8" s="3">
        <f>'Nameweights DO NOT ALTER'!P6*$C8</f>
        <v>0</v>
      </c>
    </row>
    <row r="9" spans="1:9" ht="12.75">
      <c r="A9" s="1" t="s">
        <v>274</v>
      </c>
      <c r="B9" s="2" t="s">
        <v>275</v>
      </c>
      <c r="C9" s="12"/>
      <c r="D9" s="3">
        <f>'Nameweights DO NOT ALTER'!D7*$C9</f>
        <v>0</v>
      </c>
      <c r="E9" s="3">
        <f>'Nameweights DO NOT ALTER'!E7*$C9</f>
        <v>0</v>
      </c>
      <c r="F9" s="3">
        <f>'Nameweights DO NOT ALTER'!F7*$C9</f>
        <v>0</v>
      </c>
      <c r="G9" s="3">
        <f>'Nameweights DO NOT ALTER'!G7*$C9</f>
        <v>0</v>
      </c>
      <c r="H9" s="3">
        <f>'Nameweights DO NOT ALTER'!H7*$C9</f>
        <v>0</v>
      </c>
      <c r="I9" s="3">
        <f>'Nameweights DO NOT ALTER'!I7*$C9</f>
        <v>0</v>
      </c>
    </row>
    <row r="10" spans="1:16" ht="12.75">
      <c r="A10" s="1" t="s">
        <v>95</v>
      </c>
      <c r="B10" s="2" t="s">
        <v>276</v>
      </c>
      <c r="C10" s="12"/>
      <c r="K10" s="3">
        <f>'Nameweights DO NOT ALTER'!K8*$C10</f>
        <v>0</v>
      </c>
      <c r="L10" s="3">
        <f>'Nameweights DO NOT ALTER'!L8*$C10</f>
        <v>0</v>
      </c>
      <c r="M10" s="3">
        <f>'Nameweights DO NOT ALTER'!M8*$C10</f>
        <v>0</v>
      </c>
      <c r="N10" s="3">
        <f>'Nameweights DO NOT ALTER'!N8*$C10</f>
        <v>0</v>
      </c>
      <c r="O10" s="3">
        <f>'Nameweights DO NOT ALTER'!O8*$C10</f>
        <v>0</v>
      </c>
      <c r="P10" s="3">
        <f>'Nameweights DO NOT ALTER'!P8*$C10</f>
        <v>0</v>
      </c>
    </row>
    <row r="11" spans="1:9" ht="12.75">
      <c r="A11" s="1" t="s">
        <v>277</v>
      </c>
      <c r="B11" s="2" t="s">
        <v>278</v>
      </c>
      <c r="C11" s="12"/>
      <c r="D11" s="3">
        <f>'Nameweights DO NOT ALTER'!D9*$C11</f>
        <v>0</v>
      </c>
      <c r="E11" s="3">
        <f>'Nameweights DO NOT ALTER'!E9*$C11</f>
        <v>0</v>
      </c>
      <c r="F11" s="3">
        <f>'Nameweights DO NOT ALTER'!F9*$C11</f>
        <v>0</v>
      </c>
      <c r="G11" s="3">
        <f>'Nameweights DO NOT ALTER'!G9*$C11</f>
        <v>0</v>
      </c>
      <c r="H11" s="3">
        <f>'Nameweights DO NOT ALTER'!H9*$C11</f>
        <v>0</v>
      </c>
      <c r="I11" s="3">
        <f>'Nameweights DO NOT ALTER'!I9*$C11</f>
        <v>0</v>
      </c>
    </row>
    <row r="12" spans="1:9" ht="12.75">
      <c r="A12" s="1" t="s">
        <v>279</v>
      </c>
      <c r="B12" s="2" t="s">
        <v>280</v>
      </c>
      <c r="C12" s="12"/>
      <c r="D12" s="3">
        <f>'Nameweights DO NOT ALTER'!D10*$C12</f>
        <v>0</v>
      </c>
      <c r="E12" s="3">
        <f>'Nameweights DO NOT ALTER'!E10*$C12</f>
        <v>0</v>
      </c>
      <c r="F12" s="3">
        <f>'Nameweights DO NOT ALTER'!F10*$C12</f>
        <v>0</v>
      </c>
      <c r="G12" s="3">
        <f>'Nameweights DO NOT ALTER'!G10*$C12</f>
        <v>0</v>
      </c>
      <c r="H12" s="3">
        <f>'Nameweights DO NOT ALTER'!H10*$C12</f>
        <v>0</v>
      </c>
      <c r="I12" s="3">
        <f>'Nameweights DO NOT ALTER'!I10*$C12</f>
        <v>0</v>
      </c>
    </row>
    <row r="13" spans="1:16" ht="12.75">
      <c r="A13" s="1" t="s">
        <v>281</v>
      </c>
      <c r="B13" s="2" t="s">
        <v>282</v>
      </c>
      <c r="C13" s="12"/>
      <c r="K13" s="3">
        <f>'Nameweights DO NOT ALTER'!K11*$C13</f>
        <v>0</v>
      </c>
      <c r="L13" s="3">
        <f>'Nameweights DO NOT ALTER'!L11*$C13</f>
        <v>0</v>
      </c>
      <c r="M13" s="3">
        <f>'Nameweights DO NOT ALTER'!M11*$C13</f>
        <v>0</v>
      </c>
      <c r="N13" s="3">
        <f>'Nameweights DO NOT ALTER'!N11*$C13</f>
        <v>0</v>
      </c>
      <c r="O13" s="3">
        <f>'Nameweights DO NOT ALTER'!O11*$C13</f>
        <v>0</v>
      </c>
      <c r="P13" s="3">
        <f>'Nameweights DO NOT ALTER'!P11*$C13</f>
        <v>0</v>
      </c>
    </row>
    <row r="14" spans="1:9" ht="12.75">
      <c r="A14" s="1" t="s">
        <v>277</v>
      </c>
      <c r="B14" s="2" t="s">
        <v>283</v>
      </c>
      <c r="C14" s="12"/>
      <c r="D14" s="3">
        <f>'Nameweights DO NOT ALTER'!D12*$C14</f>
        <v>0</v>
      </c>
      <c r="E14" s="3">
        <f>'Nameweights DO NOT ALTER'!E12*$C14</f>
        <v>0</v>
      </c>
      <c r="F14" s="3">
        <f>'Nameweights DO NOT ALTER'!F12*$C14</f>
        <v>0</v>
      </c>
      <c r="G14" s="3">
        <f>'Nameweights DO NOT ALTER'!G12*$C14</f>
        <v>0</v>
      </c>
      <c r="H14" s="3">
        <f>'Nameweights DO NOT ALTER'!H12*$C14</f>
        <v>0</v>
      </c>
      <c r="I14" s="3">
        <f>'Nameweights DO NOT ALTER'!I12*$C14</f>
        <v>0</v>
      </c>
    </row>
    <row r="15" spans="1:9" ht="12.75">
      <c r="A15" s="1" t="s">
        <v>98</v>
      </c>
      <c r="B15" s="2" t="s">
        <v>284</v>
      </c>
      <c r="C15" s="12"/>
      <c r="D15" s="3">
        <f>'Nameweights DO NOT ALTER'!D13*$C15</f>
        <v>0</v>
      </c>
      <c r="E15" s="3">
        <f>'Nameweights DO NOT ALTER'!E13*$C15</f>
        <v>0</v>
      </c>
      <c r="F15" s="3">
        <f>'Nameweights DO NOT ALTER'!F13*$C15</f>
        <v>0</v>
      </c>
      <c r="G15" s="3">
        <f>'Nameweights DO NOT ALTER'!G13*$C15</f>
        <v>0</v>
      </c>
      <c r="H15" s="3">
        <f>'Nameweights DO NOT ALTER'!H13*$C15</f>
        <v>0</v>
      </c>
      <c r="I15" s="3">
        <f>'Nameweights DO NOT ALTER'!I13*$C15</f>
        <v>0</v>
      </c>
    </row>
    <row r="16" spans="1:16" ht="12.75">
      <c r="A16" s="1" t="s">
        <v>3</v>
      </c>
      <c r="B16" s="2" t="s">
        <v>285</v>
      </c>
      <c r="C16" s="12"/>
      <c r="K16" s="3">
        <f>'Nameweights DO NOT ALTER'!K14*$C16</f>
        <v>0</v>
      </c>
      <c r="L16" s="3">
        <f>'Nameweights DO NOT ALTER'!L14*$C16</f>
        <v>0</v>
      </c>
      <c r="M16" s="3">
        <f>'Nameweights DO NOT ALTER'!M14*$C16</f>
        <v>0</v>
      </c>
      <c r="N16" s="3">
        <f>'Nameweights DO NOT ALTER'!N14*$C16</f>
        <v>0</v>
      </c>
      <c r="O16" s="3">
        <f>'Nameweights DO NOT ALTER'!O14*$C16</f>
        <v>0</v>
      </c>
      <c r="P16" s="3">
        <f>'Nameweights DO NOT ALTER'!P14*$C16</f>
        <v>0</v>
      </c>
    </row>
    <row r="17" spans="1:16" ht="12.75">
      <c r="A17" s="1" t="s">
        <v>286</v>
      </c>
      <c r="B17" s="2" t="s">
        <v>287</v>
      </c>
      <c r="C17" s="12"/>
      <c r="K17" s="3">
        <f>'Nameweights DO NOT ALTER'!K15*$C17</f>
        <v>0</v>
      </c>
      <c r="L17" s="3">
        <f>'Nameweights DO NOT ALTER'!L15*$C17</f>
        <v>0</v>
      </c>
      <c r="M17" s="3">
        <f>'Nameweights DO NOT ALTER'!M15*$C17</f>
        <v>0</v>
      </c>
      <c r="N17" s="3">
        <f>'Nameweights DO NOT ALTER'!N15*$C17</f>
        <v>0</v>
      </c>
      <c r="O17" s="3">
        <f>'Nameweights DO NOT ALTER'!O15*$C17</f>
        <v>0</v>
      </c>
      <c r="P17" s="3">
        <f>'Nameweights DO NOT ALTER'!P15*$C17</f>
        <v>0</v>
      </c>
    </row>
    <row r="18" spans="1:9" ht="12.75">
      <c r="A18" s="1" t="s">
        <v>288</v>
      </c>
      <c r="B18" s="2" t="s">
        <v>289</v>
      </c>
      <c r="C18" s="12"/>
      <c r="D18" s="3">
        <f>'Nameweights DO NOT ALTER'!D16*$C18</f>
        <v>0</v>
      </c>
      <c r="E18" s="3">
        <f>'Nameweights DO NOT ALTER'!E16*$C18</f>
        <v>0</v>
      </c>
      <c r="F18" s="3">
        <f>'Nameweights DO NOT ALTER'!F16*$C18</f>
        <v>0</v>
      </c>
      <c r="G18" s="3">
        <f>'Nameweights DO NOT ALTER'!G16*$C18</f>
        <v>0</v>
      </c>
      <c r="H18" s="3">
        <f>'Nameweights DO NOT ALTER'!H16*$C18</f>
        <v>0</v>
      </c>
      <c r="I18" s="3">
        <f>'Nameweights DO NOT ALTER'!I16*$C18</f>
        <v>0</v>
      </c>
    </row>
    <row r="19" spans="1:9" ht="12.75">
      <c r="A19" s="2" t="s">
        <v>158</v>
      </c>
      <c r="B19" s="2" t="s">
        <v>290</v>
      </c>
      <c r="C19" s="12"/>
      <c r="D19" s="3">
        <f>'Nameweights DO NOT ALTER'!D17*$C19</f>
        <v>0</v>
      </c>
      <c r="E19" s="3">
        <f>'Nameweights DO NOT ALTER'!E17*$C19</f>
        <v>0</v>
      </c>
      <c r="F19" s="3">
        <f>'Nameweights DO NOT ALTER'!F17*$C19</f>
        <v>0</v>
      </c>
      <c r="G19" s="3">
        <f>'Nameweights DO NOT ALTER'!G17*$C19</f>
        <v>0</v>
      </c>
      <c r="H19" s="3">
        <f>'Nameweights DO NOT ALTER'!H17*$C19</f>
        <v>0</v>
      </c>
      <c r="I19" s="3">
        <f>'Nameweights DO NOT ALTER'!I17*$C19</f>
        <v>0</v>
      </c>
    </row>
    <row r="20" spans="1:23" ht="12.75">
      <c r="A20" s="1" t="s">
        <v>148</v>
      </c>
      <c r="B20" s="2" t="s">
        <v>291</v>
      </c>
      <c r="C20" s="12"/>
      <c r="R20" s="3">
        <f>'Nameweights DO NOT ALTER'!R18*$C20</f>
        <v>0</v>
      </c>
      <c r="S20" s="3">
        <f>'Nameweights DO NOT ALTER'!S18*$C20</f>
        <v>0</v>
      </c>
      <c r="T20" s="3">
        <f>'Nameweights DO NOT ALTER'!T18*$C20</f>
        <v>0</v>
      </c>
      <c r="U20" s="3">
        <f>'Nameweights DO NOT ALTER'!U18*$C20</f>
        <v>0</v>
      </c>
      <c r="V20" s="3">
        <f>'Nameweights DO NOT ALTER'!V18*$C20</f>
        <v>0</v>
      </c>
      <c r="W20" s="3">
        <f>'Nameweights DO NOT ALTER'!W18*$C20</f>
        <v>0</v>
      </c>
    </row>
    <row r="21" spans="1:9" ht="12.75">
      <c r="A21" s="2" t="s">
        <v>158</v>
      </c>
      <c r="B21" s="2" t="s">
        <v>292</v>
      </c>
      <c r="C21" s="12"/>
      <c r="D21" s="3">
        <f>'Nameweights DO NOT ALTER'!D19*$C21</f>
        <v>0</v>
      </c>
      <c r="E21" s="3">
        <f>'Nameweights DO NOT ALTER'!E19*$C21</f>
        <v>0</v>
      </c>
      <c r="F21" s="3">
        <f>'Nameweights DO NOT ALTER'!F19*$C21</f>
        <v>0</v>
      </c>
      <c r="G21" s="3">
        <f>'Nameweights DO NOT ALTER'!G19*$C21</f>
        <v>0</v>
      </c>
      <c r="H21" s="3">
        <f>'Nameweights DO NOT ALTER'!H19*$C21</f>
        <v>0</v>
      </c>
      <c r="I21" s="3">
        <f>'Nameweights DO NOT ALTER'!I19*$C21</f>
        <v>0</v>
      </c>
    </row>
    <row r="22" spans="1:9" ht="12.75">
      <c r="A22" s="2" t="s">
        <v>110</v>
      </c>
      <c r="B22" s="2" t="s">
        <v>293</v>
      </c>
      <c r="C22" s="12"/>
      <c r="D22" s="3">
        <f>'Nameweights DO NOT ALTER'!D20*$C22</f>
        <v>0</v>
      </c>
      <c r="E22" s="3">
        <f>'Nameweights DO NOT ALTER'!E20*$C22</f>
        <v>0</v>
      </c>
      <c r="F22" s="3">
        <f>'Nameweights DO NOT ALTER'!F20*$C22</f>
        <v>0</v>
      </c>
      <c r="G22" s="3">
        <f>'Nameweights DO NOT ALTER'!G20*$C22</f>
        <v>0</v>
      </c>
      <c r="H22" s="3">
        <f>'Nameweights DO NOT ALTER'!H20*$C22</f>
        <v>0</v>
      </c>
      <c r="I22" s="3">
        <f>'Nameweights DO NOT ALTER'!I20*$C22</f>
        <v>0</v>
      </c>
    </row>
    <row r="23" spans="1:9" ht="12.75">
      <c r="A23" s="1" t="s">
        <v>277</v>
      </c>
      <c r="B23" s="2" t="s">
        <v>294</v>
      </c>
      <c r="C23" s="12"/>
      <c r="D23" s="3">
        <f>'Nameweights DO NOT ALTER'!D21*$C23</f>
        <v>0</v>
      </c>
      <c r="E23" s="3">
        <f>'Nameweights DO NOT ALTER'!E21*$C23</f>
        <v>0</v>
      </c>
      <c r="F23" s="3">
        <f>'Nameweights DO NOT ALTER'!F21*$C23</f>
        <v>0</v>
      </c>
      <c r="G23" s="3">
        <f>'Nameweights DO NOT ALTER'!G21*$C23</f>
        <v>0</v>
      </c>
      <c r="H23" s="3">
        <f>'Nameweights DO NOT ALTER'!H21*$C23</f>
        <v>0</v>
      </c>
      <c r="I23" s="3">
        <f>'Nameweights DO NOT ALTER'!I21*$C23</f>
        <v>0</v>
      </c>
    </row>
    <row r="24" spans="1:16" ht="12.75">
      <c r="A24" s="1" t="s">
        <v>141</v>
      </c>
      <c r="B24" s="2" t="s">
        <v>295</v>
      </c>
      <c r="C24" s="12"/>
      <c r="K24" s="3">
        <f>'Nameweights DO NOT ALTER'!K22*$C24</f>
        <v>0</v>
      </c>
      <c r="L24" s="3">
        <f>'Nameweights DO NOT ALTER'!L22*$C24</f>
        <v>0</v>
      </c>
      <c r="M24" s="3">
        <f>'Nameweights DO NOT ALTER'!M22*$C24</f>
        <v>0</v>
      </c>
      <c r="N24" s="3">
        <f>'Nameweights DO NOT ALTER'!N22*$C24</f>
        <v>0</v>
      </c>
      <c r="O24" s="3">
        <f>'Nameweights DO NOT ALTER'!O22*$C24</f>
        <v>0</v>
      </c>
      <c r="P24" s="3">
        <f>'Nameweights DO NOT ALTER'!P22*$C24</f>
        <v>0</v>
      </c>
    </row>
    <row r="25" spans="1:9" ht="12.75">
      <c r="A25" s="1" t="s">
        <v>296</v>
      </c>
      <c r="B25" s="2" t="s">
        <v>297</v>
      </c>
      <c r="C25" s="12"/>
      <c r="D25" s="3">
        <f>'Nameweights DO NOT ALTER'!D23*$C25</f>
        <v>0</v>
      </c>
      <c r="E25" s="3">
        <f>'Nameweights DO NOT ALTER'!E23*$C25</f>
        <v>0</v>
      </c>
      <c r="F25" s="3">
        <f>'Nameweights DO NOT ALTER'!F23*$C25</f>
        <v>0</v>
      </c>
      <c r="G25" s="3">
        <f>'Nameweights DO NOT ALTER'!G23*$C25</f>
        <v>0</v>
      </c>
      <c r="H25" s="3">
        <f>'Nameweights DO NOT ALTER'!H23*$C25</f>
        <v>0</v>
      </c>
      <c r="I25" s="3">
        <f>'Nameweights DO NOT ALTER'!I23*$C25</f>
        <v>0</v>
      </c>
    </row>
    <row r="26" spans="1:9" ht="12.75">
      <c r="A26" s="1" t="s">
        <v>298</v>
      </c>
      <c r="B26" s="2" t="s">
        <v>299</v>
      </c>
      <c r="C26" s="12"/>
      <c r="D26" s="3">
        <f>'Nameweights DO NOT ALTER'!D24*$C26</f>
        <v>0</v>
      </c>
      <c r="E26" s="3">
        <f>'Nameweights DO NOT ALTER'!E24*$C26</f>
        <v>0</v>
      </c>
      <c r="F26" s="3">
        <f>'Nameweights DO NOT ALTER'!F24*$C26</f>
        <v>0</v>
      </c>
      <c r="G26" s="3">
        <f>'Nameweights DO NOT ALTER'!G24*$C26</f>
        <v>0</v>
      </c>
      <c r="H26" s="3">
        <f>'Nameweights DO NOT ALTER'!H24*$C26</f>
        <v>0</v>
      </c>
      <c r="I26" s="3">
        <f>'Nameweights DO NOT ALTER'!I24*$C26</f>
        <v>0</v>
      </c>
    </row>
    <row r="27" spans="1:16" ht="12.75">
      <c r="A27" s="1" t="s">
        <v>114</v>
      </c>
      <c r="B27" s="2" t="s">
        <v>300</v>
      </c>
      <c r="C27" s="12"/>
      <c r="K27" s="3">
        <f>'Nameweights DO NOT ALTER'!K25*$C27</f>
        <v>0</v>
      </c>
      <c r="L27" s="3">
        <f>'Nameweights DO NOT ALTER'!L25*$C27</f>
        <v>0</v>
      </c>
      <c r="M27" s="3">
        <f>'Nameweights DO NOT ALTER'!M25*$C27</f>
        <v>0</v>
      </c>
      <c r="N27" s="3">
        <f>'Nameweights DO NOT ALTER'!N25*$C27</f>
        <v>0</v>
      </c>
      <c r="O27" s="3">
        <f>'Nameweights DO NOT ALTER'!O25*$C27</f>
        <v>0</v>
      </c>
      <c r="P27" s="3">
        <f>'Nameweights DO NOT ALTER'!P25*$C27</f>
        <v>0</v>
      </c>
    </row>
    <row r="28" spans="1:9" ht="12.75">
      <c r="A28" s="1" t="s">
        <v>274</v>
      </c>
      <c r="B28" s="2" t="s">
        <v>301</v>
      </c>
      <c r="C28" s="12"/>
      <c r="D28" s="3">
        <f>'Nameweights DO NOT ALTER'!D26*$C28</f>
        <v>0</v>
      </c>
      <c r="E28" s="3">
        <f>'Nameweights DO NOT ALTER'!E26*$C28</f>
        <v>0</v>
      </c>
      <c r="F28" s="3">
        <f>'Nameweights DO NOT ALTER'!F26*$C28</f>
        <v>0</v>
      </c>
      <c r="G28" s="3">
        <f>'Nameweights DO NOT ALTER'!G26*$C28</f>
        <v>0</v>
      </c>
      <c r="H28" s="3">
        <f>'Nameweights DO NOT ALTER'!H26*$C28</f>
        <v>0</v>
      </c>
      <c r="I28" s="3">
        <f>'Nameweights DO NOT ALTER'!I26*$C28</f>
        <v>0</v>
      </c>
    </row>
    <row r="29" spans="1:23" ht="12.75">
      <c r="A29" s="1" t="s">
        <v>134</v>
      </c>
      <c r="B29" s="1" t="s">
        <v>302</v>
      </c>
      <c r="C29" s="13"/>
      <c r="R29" s="3">
        <f>'Nameweights DO NOT ALTER'!R27*$C29</f>
        <v>0</v>
      </c>
      <c r="S29" s="3">
        <f>'Nameweights DO NOT ALTER'!S27*$C29</f>
        <v>0</v>
      </c>
      <c r="T29" s="3">
        <f>'Nameweights DO NOT ALTER'!T27*$C29</f>
        <v>0</v>
      </c>
      <c r="U29" s="3">
        <f>'Nameweights DO NOT ALTER'!U27*$C29</f>
        <v>0</v>
      </c>
      <c r="V29" s="3">
        <f>'Nameweights DO NOT ALTER'!V27*$C29</f>
        <v>0</v>
      </c>
      <c r="W29" s="3">
        <f>'Nameweights DO NOT ALTER'!W27*$C29</f>
        <v>0</v>
      </c>
    </row>
    <row r="30" spans="1:23" ht="12.75">
      <c r="A30" s="1" t="s">
        <v>303</v>
      </c>
      <c r="B30" s="2" t="s">
        <v>304</v>
      </c>
      <c r="C30" s="12"/>
      <c r="R30" s="3">
        <f>'Nameweights DO NOT ALTER'!R28*$C30</f>
        <v>0</v>
      </c>
      <c r="S30" s="3">
        <f>'Nameweights DO NOT ALTER'!S28*$C30</f>
        <v>0</v>
      </c>
      <c r="T30" s="3">
        <f>'Nameweights DO NOT ALTER'!T28*$C30</f>
        <v>0</v>
      </c>
      <c r="U30" s="3">
        <f>'Nameweights DO NOT ALTER'!U28*$C30</f>
        <v>0</v>
      </c>
      <c r="V30" s="3">
        <f>'Nameweights DO NOT ALTER'!V28*$C30</f>
        <v>0</v>
      </c>
      <c r="W30" s="3">
        <f>'Nameweights DO NOT ALTER'!W28*$C30</f>
        <v>0</v>
      </c>
    </row>
    <row r="31" spans="1:9" ht="12.75">
      <c r="A31" s="1" t="s">
        <v>298</v>
      </c>
      <c r="B31" s="2" t="s">
        <v>305</v>
      </c>
      <c r="C31" s="12"/>
      <c r="D31" s="3">
        <f>'Nameweights DO NOT ALTER'!D29*$C31</f>
        <v>0</v>
      </c>
      <c r="E31" s="3">
        <f>'Nameweights DO NOT ALTER'!E29*$C31</f>
        <v>0</v>
      </c>
      <c r="F31" s="3">
        <f>'Nameweights DO NOT ALTER'!F29*$C31</f>
        <v>0</v>
      </c>
      <c r="G31" s="3">
        <f>'Nameweights DO NOT ALTER'!G29*$C31</f>
        <v>0</v>
      </c>
      <c r="H31" s="3">
        <f>'Nameweights DO NOT ALTER'!H29*$C31</f>
        <v>0</v>
      </c>
      <c r="I31" s="3">
        <f>'Nameweights DO NOT ALTER'!I29*$C31</f>
        <v>0</v>
      </c>
    </row>
    <row r="32" spans="1:9" ht="12.75">
      <c r="A32" s="1" t="s">
        <v>274</v>
      </c>
      <c r="B32" s="2" t="s">
        <v>306</v>
      </c>
      <c r="C32" s="12"/>
      <c r="D32" s="3">
        <f>'Nameweights DO NOT ALTER'!D30*$C32</f>
        <v>0</v>
      </c>
      <c r="E32" s="3">
        <f>'Nameweights DO NOT ALTER'!E30*$C32</f>
        <v>0</v>
      </c>
      <c r="F32" s="3">
        <f>'Nameweights DO NOT ALTER'!F30*$C32</f>
        <v>0</v>
      </c>
      <c r="G32" s="3">
        <f>'Nameweights DO NOT ALTER'!G30*$C32</f>
        <v>0</v>
      </c>
      <c r="H32" s="3">
        <f>'Nameweights DO NOT ALTER'!H30*$C32</f>
        <v>0</v>
      </c>
      <c r="I32" s="3">
        <f>'Nameweights DO NOT ALTER'!I30*$C32</f>
        <v>0</v>
      </c>
    </row>
    <row r="33" spans="1:9" ht="12.75">
      <c r="A33" s="1" t="s">
        <v>298</v>
      </c>
      <c r="B33" s="2" t="s">
        <v>307</v>
      </c>
      <c r="C33" s="12"/>
      <c r="D33" s="3">
        <f>'Nameweights DO NOT ALTER'!D31*$C33</f>
        <v>0</v>
      </c>
      <c r="E33" s="3">
        <f>'Nameweights DO NOT ALTER'!E31*$C33</f>
        <v>0</v>
      </c>
      <c r="F33" s="3">
        <f>'Nameweights DO NOT ALTER'!F31*$C33</f>
        <v>0</v>
      </c>
      <c r="G33" s="3">
        <f>'Nameweights DO NOT ALTER'!G31*$C33</f>
        <v>0</v>
      </c>
      <c r="H33" s="3">
        <f>'Nameweights DO NOT ALTER'!H31*$C33</f>
        <v>0</v>
      </c>
      <c r="I33" s="3">
        <f>'Nameweights DO NOT ALTER'!I31*$C33</f>
        <v>0</v>
      </c>
    </row>
    <row r="34" spans="1:9" ht="12.75">
      <c r="A34" s="1" t="s">
        <v>298</v>
      </c>
      <c r="B34" s="2" t="s">
        <v>308</v>
      </c>
      <c r="C34" s="12"/>
      <c r="D34" s="3">
        <f>'Nameweights DO NOT ALTER'!D32*$C34</f>
        <v>0</v>
      </c>
      <c r="E34" s="3">
        <f>'Nameweights DO NOT ALTER'!E32*$C34</f>
        <v>0</v>
      </c>
      <c r="F34" s="3">
        <f>'Nameweights DO NOT ALTER'!F32*$C34</f>
        <v>0</v>
      </c>
      <c r="G34" s="3">
        <f>'Nameweights DO NOT ALTER'!G32*$C34</f>
        <v>0</v>
      </c>
      <c r="H34" s="3">
        <f>'Nameweights DO NOT ALTER'!H32*$C34</f>
        <v>0</v>
      </c>
      <c r="I34" s="3">
        <f>'Nameweights DO NOT ALTER'!I32*$C34</f>
        <v>0</v>
      </c>
    </row>
    <row r="35" spans="1:23" ht="12.75">
      <c r="A35" s="1" t="s">
        <v>215</v>
      </c>
      <c r="B35" s="2" t="s">
        <v>309</v>
      </c>
      <c r="C35" s="12"/>
      <c r="R35" s="3">
        <f>'Nameweights DO NOT ALTER'!R33*$C35</f>
        <v>0</v>
      </c>
      <c r="S35" s="3">
        <f>'Nameweights DO NOT ALTER'!S33*$C35</f>
        <v>0</v>
      </c>
      <c r="T35" s="3">
        <f>'Nameweights DO NOT ALTER'!T33*$C35</f>
        <v>0</v>
      </c>
      <c r="U35" s="3">
        <f>'Nameweights DO NOT ALTER'!U33*$C35</f>
        <v>0</v>
      </c>
      <c r="V35" s="3">
        <f>'Nameweights DO NOT ALTER'!V33*$C35</f>
        <v>0</v>
      </c>
      <c r="W35" s="3">
        <f>'Nameweights DO NOT ALTER'!W33*$C35</f>
        <v>0</v>
      </c>
    </row>
    <row r="36" spans="1:9" ht="12.75">
      <c r="A36" s="1" t="s">
        <v>310</v>
      </c>
      <c r="B36" s="2" t="s">
        <v>311</v>
      </c>
      <c r="C36" s="12"/>
      <c r="D36" s="3">
        <f>'Nameweights DO NOT ALTER'!D34*$C36</f>
        <v>0</v>
      </c>
      <c r="E36" s="3">
        <f>'Nameweights DO NOT ALTER'!E34*$C36</f>
        <v>0</v>
      </c>
      <c r="F36" s="3">
        <f>'Nameweights DO NOT ALTER'!F34*$C36</f>
        <v>0</v>
      </c>
      <c r="G36" s="3">
        <f>'Nameweights DO NOT ALTER'!G34*$C36</f>
        <v>0</v>
      </c>
      <c r="H36" s="3">
        <f>'Nameweights DO NOT ALTER'!H34*$C36</f>
        <v>0</v>
      </c>
      <c r="I36" s="3">
        <f>'Nameweights DO NOT ALTER'!I34*$C36</f>
        <v>0</v>
      </c>
    </row>
    <row r="37" spans="1:9" ht="12.75">
      <c r="A37" s="1" t="s">
        <v>119</v>
      </c>
      <c r="B37" s="2" t="s">
        <v>312</v>
      </c>
      <c r="C37" s="12"/>
      <c r="D37" s="3">
        <f>'Nameweights DO NOT ALTER'!D35*$C37</f>
        <v>0</v>
      </c>
      <c r="E37" s="3">
        <f>'Nameweights DO NOT ALTER'!E35*$C37</f>
        <v>0</v>
      </c>
      <c r="F37" s="3">
        <f>'Nameweights DO NOT ALTER'!F35*$C37</f>
        <v>0</v>
      </c>
      <c r="G37" s="3">
        <f>'Nameweights DO NOT ALTER'!G35*$C37</f>
        <v>0</v>
      </c>
      <c r="H37" s="3">
        <f>'Nameweights DO NOT ALTER'!H35*$C37</f>
        <v>0</v>
      </c>
      <c r="I37" s="3">
        <f>'Nameweights DO NOT ALTER'!I35*$C37</f>
        <v>0</v>
      </c>
    </row>
    <row r="38" spans="1:23" ht="12.75">
      <c r="A38" s="1" t="s">
        <v>215</v>
      </c>
      <c r="B38" s="2" t="s">
        <v>313</v>
      </c>
      <c r="C38" s="12"/>
      <c r="R38" s="3">
        <f>'Nameweights DO NOT ALTER'!R36*$C38</f>
        <v>0</v>
      </c>
      <c r="S38" s="3">
        <f>'Nameweights DO NOT ALTER'!S36*$C38</f>
        <v>0</v>
      </c>
      <c r="T38" s="3">
        <f>'Nameweights DO NOT ALTER'!T36*$C38</f>
        <v>0</v>
      </c>
      <c r="U38" s="3">
        <f>'Nameweights DO NOT ALTER'!U36*$C38</f>
        <v>0</v>
      </c>
      <c r="V38" s="3">
        <f>'Nameweights DO NOT ALTER'!V36*$C38</f>
        <v>0</v>
      </c>
      <c r="W38" s="3">
        <f>'Nameweights DO NOT ALTER'!W36*$C38</f>
        <v>0</v>
      </c>
    </row>
    <row r="39" spans="1:23" ht="12.75">
      <c r="A39" s="1" t="s">
        <v>207</v>
      </c>
      <c r="B39" s="2" t="s">
        <v>314</v>
      </c>
      <c r="C39" s="12"/>
      <c r="R39" s="3">
        <f>'Nameweights DO NOT ALTER'!R37*$C39</f>
        <v>0</v>
      </c>
      <c r="S39" s="3">
        <f>'Nameweights DO NOT ALTER'!S37*$C39</f>
        <v>0</v>
      </c>
      <c r="T39" s="3">
        <f>'Nameweights DO NOT ALTER'!T37*$C39</f>
        <v>0</v>
      </c>
      <c r="U39" s="3">
        <f>'Nameweights DO NOT ALTER'!U37*$C39</f>
        <v>0</v>
      </c>
      <c r="V39" s="3">
        <f>'Nameweights DO NOT ALTER'!V37*$C39</f>
        <v>0</v>
      </c>
      <c r="W39" s="3">
        <f>'Nameweights DO NOT ALTER'!W37*$C39</f>
        <v>0</v>
      </c>
    </row>
    <row r="40" spans="1:16" ht="12.75">
      <c r="A40" s="1" t="s">
        <v>114</v>
      </c>
      <c r="B40" s="2" t="s">
        <v>315</v>
      </c>
      <c r="C40" s="12"/>
      <c r="K40" s="3">
        <f>'Nameweights DO NOT ALTER'!K38*$C40</f>
        <v>0</v>
      </c>
      <c r="L40" s="3">
        <f>'Nameweights DO NOT ALTER'!L38*$C40</f>
        <v>0</v>
      </c>
      <c r="M40" s="3">
        <f>'Nameweights DO NOT ALTER'!M38*$C40</f>
        <v>0</v>
      </c>
      <c r="N40" s="3">
        <f>'Nameweights DO NOT ALTER'!N38*$C40</f>
        <v>0</v>
      </c>
      <c r="O40" s="3">
        <f>'Nameweights DO NOT ALTER'!O38*$C40</f>
        <v>0</v>
      </c>
      <c r="P40" s="3">
        <f>'Nameweights DO NOT ALTER'!P38*$C40</f>
        <v>0</v>
      </c>
    </row>
    <row r="41" spans="1:23" ht="12.75">
      <c r="A41" s="1" t="s">
        <v>170</v>
      </c>
      <c r="B41" s="2" t="s">
        <v>316</v>
      </c>
      <c r="C41" s="12"/>
      <c r="R41" s="3">
        <f>'Nameweights DO NOT ALTER'!R39*$C41</f>
        <v>0</v>
      </c>
      <c r="S41" s="3">
        <f>'Nameweights DO NOT ALTER'!S39*$C41</f>
        <v>0</v>
      </c>
      <c r="T41" s="3">
        <f>'Nameweights DO NOT ALTER'!T39*$C41</f>
        <v>0</v>
      </c>
      <c r="U41" s="3">
        <f>'Nameweights DO NOT ALTER'!U39*$C41</f>
        <v>0</v>
      </c>
      <c r="V41" s="3">
        <f>'Nameweights DO NOT ALTER'!V39*$C41</f>
        <v>0</v>
      </c>
      <c r="W41" s="3">
        <f>'Nameweights DO NOT ALTER'!W39*$C41</f>
        <v>0</v>
      </c>
    </row>
    <row r="42" spans="1:9" ht="12.75">
      <c r="A42" s="1" t="s">
        <v>274</v>
      </c>
      <c r="B42" s="2" t="s">
        <v>317</v>
      </c>
      <c r="C42" s="12"/>
      <c r="D42" s="3">
        <f>'Nameweights DO NOT ALTER'!D40*$C42</f>
        <v>0</v>
      </c>
      <c r="E42" s="3">
        <f>'Nameweights DO NOT ALTER'!E40*$C42</f>
        <v>0</v>
      </c>
      <c r="F42" s="3">
        <f>'Nameweights DO NOT ALTER'!F40*$C42</f>
        <v>0</v>
      </c>
      <c r="G42" s="3">
        <f>'Nameweights DO NOT ALTER'!G40*$C42</f>
        <v>0</v>
      </c>
      <c r="H42" s="3">
        <f>'Nameweights DO NOT ALTER'!H40*$C42</f>
        <v>0</v>
      </c>
      <c r="I42" s="3">
        <f>'Nameweights DO NOT ALTER'!I40*$C42</f>
        <v>0</v>
      </c>
    </row>
    <row r="43" spans="1:23" ht="12.75">
      <c r="A43" s="1" t="s">
        <v>148</v>
      </c>
      <c r="B43" s="2" t="s">
        <v>318</v>
      </c>
      <c r="C43" s="12"/>
      <c r="R43" s="3">
        <f>'Nameweights DO NOT ALTER'!R41*$C43</f>
        <v>0</v>
      </c>
      <c r="S43" s="3">
        <f>'Nameweights DO NOT ALTER'!S41*$C43</f>
        <v>0</v>
      </c>
      <c r="T43" s="3">
        <f>'Nameweights DO NOT ALTER'!T41*$C43</f>
        <v>0</v>
      </c>
      <c r="U43" s="3">
        <f>'Nameweights DO NOT ALTER'!U41*$C43</f>
        <v>0</v>
      </c>
      <c r="V43" s="3">
        <f>'Nameweights DO NOT ALTER'!V41*$C43</f>
        <v>0</v>
      </c>
      <c r="W43" s="3">
        <f>'Nameweights DO NOT ALTER'!W41*$C43</f>
        <v>0</v>
      </c>
    </row>
    <row r="44" spans="1:9" ht="12.75">
      <c r="A44" s="1" t="s">
        <v>98</v>
      </c>
      <c r="B44" s="2" t="s">
        <v>319</v>
      </c>
      <c r="C44" s="12"/>
      <c r="D44" s="3">
        <f>'Nameweights DO NOT ALTER'!D42*$C44</f>
        <v>0</v>
      </c>
      <c r="E44" s="3">
        <f>'Nameweights DO NOT ALTER'!E42*$C44</f>
        <v>0</v>
      </c>
      <c r="F44" s="3">
        <f>'Nameweights DO NOT ALTER'!F42*$C44</f>
        <v>0</v>
      </c>
      <c r="G44" s="3">
        <f>'Nameweights DO NOT ALTER'!G42*$C44</f>
        <v>0</v>
      </c>
      <c r="H44" s="3">
        <f>'Nameweights DO NOT ALTER'!H42*$C44</f>
        <v>0</v>
      </c>
      <c r="I44" s="3">
        <f>'Nameweights DO NOT ALTER'!I42*$C44</f>
        <v>0</v>
      </c>
    </row>
    <row r="45" spans="1:9" ht="12.75">
      <c r="A45" s="1" t="s">
        <v>298</v>
      </c>
      <c r="B45" s="2" t="s">
        <v>320</v>
      </c>
      <c r="C45" s="12"/>
      <c r="D45" s="3">
        <f>'Nameweights DO NOT ALTER'!D43*$C45</f>
        <v>0</v>
      </c>
      <c r="E45" s="3">
        <f>'Nameweights DO NOT ALTER'!E43*$C45</f>
        <v>0</v>
      </c>
      <c r="F45" s="3">
        <f>'Nameweights DO NOT ALTER'!F43*$C45</f>
        <v>0</v>
      </c>
      <c r="G45" s="3">
        <f>'Nameweights DO NOT ALTER'!G43*$C45</f>
        <v>0</v>
      </c>
      <c r="H45" s="3">
        <f>'Nameweights DO NOT ALTER'!H43*$C45</f>
        <v>0</v>
      </c>
      <c r="I45" s="3">
        <f>'Nameweights DO NOT ALTER'!I43*$C45</f>
        <v>0</v>
      </c>
    </row>
    <row r="46" spans="1:16" ht="12.75">
      <c r="A46" s="1" t="s">
        <v>141</v>
      </c>
      <c r="B46" s="2" t="s">
        <v>321</v>
      </c>
      <c r="C46" s="12"/>
      <c r="K46" s="3">
        <f>'Nameweights DO NOT ALTER'!K44*$C46</f>
        <v>0</v>
      </c>
      <c r="L46" s="3">
        <f>'Nameweights DO NOT ALTER'!L44*$C46</f>
        <v>0</v>
      </c>
      <c r="M46" s="3">
        <f>'Nameweights DO NOT ALTER'!M44*$C46</f>
        <v>0</v>
      </c>
      <c r="N46" s="3">
        <f>'Nameweights DO NOT ALTER'!N44*$C46</f>
        <v>0</v>
      </c>
      <c r="O46" s="3">
        <f>'Nameweights DO NOT ALTER'!O44*$C46</f>
        <v>0</v>
      </c>
      <c r="P46" s="3">
        <f>'Nameweights DO NOT ALTER'!P44*$C46</f>
        <v>0</v>
      </c>
    </row>
    <row r="47" spans="1:9" ht="12.75">
      <c r="A47" s="1" t="s">
        <v>298</v>
      </c>
      <c r="B47" s="2" t="s">
        <v>322</v>
      </c>
      <c r="C47" s="12"/>
      <c r="D47" s="3">
        <f>'Nameweights DO NOT ALTER'!D45*$C47</f>
        <v>0</v>
      </c>
      <c r="E47" s="3">
        <f>'Nameweights DO NOT ALTER'!E45*$C47</f>
        <v>0</v>
      </c>
      <c r="F47" s="3">
        <f>'Nameweights DO NOT ALTER'!F45*$C47</f>
        <v>0</v>
      </c>
      <c r="G47" s="3">
        <f>'Nameweights DO NOT ALTER'!G45*$C47</f>
        <v>0</v>
      </c>
      <c r="H47" s="3">
        <f>'Nameweights DO NOT ALTER'!H45*$C47</f>
        <v>0</v>
      </c>
      <c r="I47" s="3">
        <f>'Nameweights DO NOT ALTER'!I45*$C47</f>
        <v>0</v>
      </c>
    </row>
    <row r="48" spans="1:9" ht="12.75">
      <c r="A48" s="1" t="s">
        <v>119</v>
      </c>
      <c r="B48" s="2" t="s">
        <v>323</v>
      </c>
      <c r="C48" s="12"/>
      <c r="D48" s="3">
        <f>'Nameweights DO NOT ALTER'!D46*$C48</f>
        <v>0</v>
      </c>
      <c r="E48" s="3">
        <f>'Nameweights DO NOT ALTER'!E46*$C48</f>
        <v>0</v>
      </c>
      <c r="F48" s="3">
        <f>'Nameweights DO NOT ALTER'!F46*$C48</f>
        <v>0</v>
      </c>
      <c r="G48" s="3">
        <f>'Nameweights DO NOT ALTER'!G46*$C48</f>
        <v>0</v>
      </c>
      <c r="H48" s="3">
        <f>'Nameweights DO NOT ALTER'!H46*$C48</f>
        <v>0</v>
      </c>
      <c r="I48" s="3">
        <f>'Nameweights DO NOT ALTER'!I46*$C48</f>
        <v>0</v>
      </c>
    </row>
    <row r="49" spans="1:9" ht="12.75">
      <c r="A49" s="1" t="s">
        <v>98</v>
      </c>
      <c r="B49" s="2" t="s">
        <v>324</v>
      </c>
      <c r="C49" s="12"/>
      <c r="D49" s="3">
        <f>'Nameweights DO NOT ALTER'!D47*$C49</f>
        <v>0</v>
      </c>
      <c r="E49" s="3">
        <f>'Nameweights DO NOT ALTER'!E47*$C49</f>
        <v>0</v>
      </c>
      <c r="F49" s="3">
        <f>'Nameweights DO NOT ALTER'!F47*$C49</f>
        <v>0</v>
      </c>
      <c r="G49" s="3">
        <f>'Nameweights DO NOT ALTER'!G47*$C49</f>
        <v>0</v>
      </c>
      <c r="H49" s="3">
        <f>'Nameweights DO NOT ALTER'!H47*$C49</f>
        <v>0</v>
      </c>
      <c r="I49" s="3">
        <f>'Nameweights DO NOT ALTER'!I47*$C49</f>
        <v>0</v>
      </c>
    </row>
    <row r="50" spans="1:9" ht="12.75">
      <c r="A50" s="1" t="s">
        <v>298</v>
      </c>
      <c r="B50" s="2" t="s">
        <v>325</v>
      </c>
      <c r="C50" s="12"/>
      <c r="D50" s="3">
        <f>'Nameweights DO NOT ALTER'!D48*$C50</f>
        <v>0</v>
      </c>
      <c r="E50" s="3">
        <f>'Nameweights DO NOT ALTER'!E48*$C50</f>
        <v>0</v>
      </c>
      <c r="F50" s="3">
        <f>'Nameweights DO NOT ALTER'!F48*$C50</f>
        <v>0</v>
      </c>
      <c r="G50" s="3">
        <f>'Nameweights DO NOT ALTER'!G48*$C50</f>
        <v>0</v>
      </c>
      <c r="H50" s="3">
        <f>'Nameweights DO NOT ALTER'!H48*$C50</f>
        <v>0</v>
      </c>
      <c r="I50" s="3">
        <f>'Nameweights DO NOT ALTER'!I48*$C50</f>
        <v>0</v>
      </c>
    </row>
    <row r="51" spans="1:9" ht="12.75">
      <c r="A51" s="1" t="s">
        <v>298</v>
      </c>
      <c r="B51" s="2" t="s">
        <v>326</v>
      </c>
      <c r="C51" s="12"/>
      <c r="D51" s="3">
        <f>'Nameweights DO NOT ALTER'!D49*$C51</f>
        <v>0</v>
      </c>
      <c r="E51" s="3">
        <f>'Nameweights DO NOT ALTER'!E49*$C51</f>
        <v>0</v>
      </c>
      <c r="F51" s="3">
        <f>'Nameweights DO NOT ALTER'!F49*$C51</f>
        <v>0</v>
      </c>
      <c r="G51" s="3">
        <f>'Nameweights DO NOT ALTER'!G49*$C51</f>
        <v>0</v>
      </c>
      <c r="H51" s="3">
        <f>'Nameweights DO NOT ALTER'!H49*$C51</f>
        <v>0</v>
      </c>
      <c r="I51" s="3">
        <f>'Nameweights DO NOT ALTER'!I49*$C51</f>
        <v>0</v>
      </c>
    </row>
    <row r="52" spans="1:16" ht="12.75">
      <c r="A52" s="1" t="s">
        <v>141</v>
      </c>
      <c r="B52" s="2" t="s">
        <v>327</v>
      </c>
      <c r="C52" s="12"/>
      <c r="K52" s="3">
        <f>'Nameweights DO NOT ALTER'!K50*$C52</f>
        <v>0</v>
      </c>
      <c r="L52" s="3">
        <f>'Nameweights DO NOT ALTER'!L50*$C52</f>
        <v>0</v>
      </c>
      <c r="M52" s="3">
        <f>'Nameweights DO NOT ALTER'!M50*$C52</f>
        <v>0</v>
      </c>
      <c r="N52" s="3">
        <f>'Nameweights DO NOT ALTER'!N50*$C52</f>
        <v>0</v>
      </c>
      <c r="O52" s="3">
        <f>'Nameweights DO NOT ALTER'!O50*$C52</f>
        <v>0</v>
      </c>
      <c r="P52" s="3">
        <f>'Nameweights DO NOT ALTER'!P50*$C52</f>
        <v>0</v>
      </c>
    </row>
    <row r="53" spans="1:9" ht="12.75">
      <c r="A53" s="1" t="s">
        <v>288</v>
      </c>
      <c r="B53" s="2" t="s">
        <v>328</v>
      </c>
      <c r="C53" s="12"/>
      <c r="D53" s="3">
        <f>'Nameweights DO NOT ALTER'!D51*$C53</f>
        <v>0</v>
      </c>
      <c r="E53" s="3">
        <f>'Nameweights DO NOT ALTER'!E51*$C53</f>
        <v>0</v>
      </c>
      <c r="F53" s="3">
        <f>'Nameweights DO NOT ALTER'!F51*$C53</f>
        <v>0</v>
      </c>
      <c r="G53" s="3">
        <f>'Nameweights DO NOT ALTER'!G51*$C53</f>
        <v>0</v>
      </c>
      <c r="H53" s="3">
        <f>'Nameweights DO NOT ALTER'!H51*$C53</f>
        <v>0</v>
      </c>
      <c r="I53" s="3">
        <f>'Nameweights DO NOT ALTER'!I51*$C53</f>
        <v>0</v>
      </c>
    </row>
    <row r="54" spans="1:9" ht="12.75">
      <c r="A54" s="1" t="s">
        <v>288</v>
      </c>
      <c r="B54" s="2" t="s">
        <v>329</v>
      </c>
      <c r="C54" s="12"/>
      <c r="D54" s="3">
        <f>'Nameweights DO NOT ALTER'!D52*$C54</f>
        <v>0</v>
      </c>
      <c r="E54" s="3">
        <f>'Nameweights DO NOT ALTER'!E52*$C54</f>
        <v>0</v>
      </c>
      <c r="F54" s="3">
        <f>'Nameweights DO NOT ALTER'!F52*$C54</f>
        <v>0</v>
      </c>
      <c r="G54" s="3">
        <f>'Nameweights DO NOT ALTER'!G52*$C54</f>
        <v>0</v>
      </c>
      <c r="H54" s="3">
        <f>'Nameweights DO NOT ALTER'!H52*$C54</f>
        <v>0</v>
      </c>
      <c r="I54" s="3">
        <f>'Nameweights DO NOT ALTER'!I52*$C54</f>
        <v>0</v>
      </c>
    </row>
    <row r="55" spans="1:9" ht="12.75">
      <c r="A55" s="2" t="s">
        <v>158</v>
      </c>
      <c r="B55" s="2" t="s">
        <v>330</v>
      </c>
      <c r="C55" s="12"/>
      <c r="D55" s="3">
        <f>'Nameweights DO NOT ALTER'!D53*$C55</f>
        <v>0</v>
      </c>
      <c r="E55" s="3">
        <f>'Nameweights DO NOT ALTER'!E53*$C55</f>
        <v>0</v>
      </c>
      <c r="F55" s="3">
        <f>'Nameweights DO NOT ALTER'!F53*$C55</f>
        <v>0</v>
      </c>
      <c r="G55" s="3">
        <f>'Nameweights DO NOT ALTER'!G53*$C55</f>
        <v>0</v>
      </c>
      <c r="H55" s="3">
        <f>'Nameweights DO NOT ALTER'!H53*$C55</f>
        <v>0</v>
      </c>
      <c r="I55" s="3">
        <f>'Nameweights DO NOT ALTER'!I53*$C55</f>
        <v>0</v>
      </c>
    </row>
    <row r="56" spans="1:9" ht="12.75">
      <c r="A56" s="1" t="s">
        <v>296</v>
      </c>
      <c r="B56" s="2" t="s">
        <v>331</v>
      </c>
      <c r="C56" s="12"/>
      <c r="D56" s="3">
        <f>'Nameweights DO NOT ALTER'!D54*$C56</f>
        <v>0</v>
      </c>
      <c r="E56" s="3">
        <f>'Nameweights DO NOT ALTER'!E54*$C56</f>
        <v>0</v>
      </c>
      <c r="F56" s="3">
        <f>'Nameweights DO NOT ALTER'!F54*$C56</f>
        <v>0</v>
      </c>
      <c r="G56" s="3">
        <f>'Nameweights DO NOT ALTER'!G54*$C56</f>
        <v>0</v>
      </c>
      <c r="H56" s="3">
        <f>'Nameweights DO NOT ALTER'!H54*$C56</f>
        <v>0</v>
      </c>
      <c r="I56" s="3">
        <f>'Nameweights DO NOT ALTER'!I54*$C56</f>
        <v>0</v>
      </c>
    </row>
    <row r="57" spans="1:16" ht="12.75">
      <c r="A57" s="1" t="s">
        <v>332</v>
      </c>
      <c r="B57" s="2" t="s">
        <v>333</v>
      </c>
      <c r="C57" s="12"/>
      <c r="K57" s="3">
        <f>'Nameweights DO NOT ALTER'!K55*$C57</f>
        <v>0</v>
      </c>
      <c r="L57" s="3">
        <f>'Nameweights DO NOT ALTER'!L55*$C57</f>
        <v>0</v>
      </c>
      <c r="M57" s="3">
        <f>'Nameweights DO NOT ALTER'!M55*$C57</f>
        <v>0</v>
      </c>
      <c r="N57" s="3">
        <f>'Nameweights DO NOT ALTER'!N55*$C57</f>
        <v>0</v>
      </c>
      <c r="O57" s="3">
        <f>'Nameweights DO NOT ALTER'!O55*$C57</f>
        <v>0</v>
      </c>
      <c r="P57" s="3">
        <f>'Nameweights DO NOT ALTER'!P55*$C57</f>
        <v>0</v>
      </c>
    </row>
    <row r="58" spans="1:9" ht="12.75">
      <c r="A58" s="2" t="s">
        <v>158</v>
      </c>
      <c r="B58" s="2" t="s">
        <v>334</v>
      </c>
      <c r="C58" s="12"/>
      <c r="D58" s="3">
        <f>'Nameweights DO NOT ALTER'!D56*$C58</f>
        <v>0</v>
      </c>
      <c r="E58" s="3">
        <f>'Nameweights DO NOT ALTER'!E56*$C58</f>
        <v>0</v>
      </c>
      <c r="F58" s="3">
        <f>'Nameweights DO NOT ALTER'!F56*$C58</f>
        <v>0</v>
      </c>
      <c r="G58" s="3">
        <f>'Nameweights DO NOT ALTER'!G56*$C58</f>
        <v>0</v>
      </c>
      <c r="H58" s="3">
        <f>'Nameweights DO NOT ALTER'!H56*$C58</f>
        <v>0</v>
      </c>
      <c r="I58" s="3">
        <f>'Nameweights DO NOT ALTER'!I56*$C58</f>
        <v>0</v>
      </c>
    </row>
    <row r="59" spans="1:9" ht="12.75">
      <c r="A59" s="1" t="s">
        <v>298</v>
      </c>
      <c r="B59" s="2" t="s">
        <v>335</v>
      </c>
      <c r="C59" s="12"/>
      <c r="D59" s="3">
        <f>'Nameweights DO NOT ALTER'!D57*$C59</f>
        <v>0</v>
      </c>
      <c r="E59" s="3">
        <f>'Nameweights DO NOT ALTER'!E57*$C59</f>
        <v>0</v>
      </c>
      <c r="F59" s="3">
        <f>'Nameweights DO NOT ALTER'!F57*$C59</f>
        <v>0</v>
      </c>
      <c r="G59" s="3">
        <f>'Nameweights DO NOT ALTER'!G57*$C59</f>
        <v>0</v>
      </c>
      <c r="H59" s="3">
        <f>'Nameweights DO NOT ALTER'!H57*$C59</f>
        <v>0</v>
      </c>
      <c r="I59" s="3">
        <f>'Nameweights DO NOT ALTER'!I57*$C59</f>
        <v>0</v>
      </c>
    </row>
    <row r="60" spans="1:9" ht="12.75">
      <c r="A60" s="1" t="s">
        <v>298</v>
      </c>
      <c r="B60" s="2" t="s">
        <v>336</v>
      </c>
      <c r="C60" s="12"/>
      <c r="D60" s="3">
        <f>'Nameweights DO NOT ALTER'!D58*$C60</f>
        <v>0</v>
      </c>
      <c r="E60" s="3">
        <f>'Nameweights DO NOT ALTER'!E58*$C60</f>
        <v>0</v>
      </c>
      <c r="F60" s="3">
        <f>'Nameweights DO NOT ALTER'!F58*$C60</f>
        <v>0</v>
      </c>
      <c r="G60" s="3">
        <f>'Nameweights DO NOT ALTER'!G58*$C60</f>
        <v>0</v>
      </c>
      <c r="H60" s="3">
        <f>'Nameweights DO NOT ALTER'!H58*$C60</f>
        <v>0</v>
      </c>
      <c r="I60" s="3">
        <f>'Nameweights DO NOT ALTER'!I58*$C60</f>
        <v>0</v>
      </c>
    </row>
    <row r="61" spans="1:9" ht="12.75">
      <c r="A61" s="1" t="s">
        <v>98</v>
      </c>
      <c r="B61" s="2" t="s">
        <v>337</v>
      </c>
      <c r="C61" s="12"/>
      <c r="D61" s="3">
        <f>'Nameweights DO NOT ALTER'!D59*$C61</f>
        <v>0</v>
      </c>
      <c r="E61" s="3">
        <f>'Nameweights DO NOT ALTER'!E59*$C61</f>
        <v>0</v>
      </c>
      <c r="F61" s="3">
        <f>'Nameweights DO NOT ALTER'!F59*$C61</f>
        <v>0</v>
      </c>
      <c r="G61" s="3">
        <f>'Nameweights DO NOT ALTER'!G59*$C61</f>
        <v>0</v>
      </c>
      <c r="H61" s="3">
        <f>'Nameweights DO NOT ALTER'!H59*$C61</f>
        <v>0</v>
      </c>
      <c r="I61" s="3">
        <f>'Nameweights DO NOT ALTER'!I59*$C61</f>
        <v>0</v>
      </c>
    </row>
    <row r="62" spans="1:9" ht="12.75">
      <c r="A62" s="1" t="s">
        <v>87</v>
      </c>
      <c r="B62" s="2" t="s">
        <v>338</v>
      </c>
      <c r="C62" s="12"/>
      <c r="D62" s="3">
        <f>'Nameweights DO NOT ALTER'!D60*$C62</f>
        <v>0</v>
      </c>
      <c r="E62" s="3">
        <f>'Nameweights DO NOT ALTER'!E60*$C62</f>
        <v>0</v>
      </c>
      <c r="F62" s="3">
        <f>'Nameweights DO NOT ALTER'!F60*$C62</f>
        <v>0</v>
      </c>
      <c r="G62" s="3">
        <f>'Nameweights DO NOT ALTER'!G60*$C62</f>
        <v>0</v>
      </c>
      <c r="H62" s="3">
        <f>'Nameweights DO NOT ALTER'!H60*$C62</f>
        <v>0</v>
      </c>
      <c r="I62" s="3">
        <f>'Nameweights DO NOT ALTER'!I60*$C62</f>
        <v>0</v>
      </c>
    </row>
    <row r="63" spans="1:16" ht="12.75">
      <c r="A63" s="1" t="s">
        <v>95</v>
      </c>
      <c r="B63" s="2" t="s">
        <v>339</v>
      </c>
      <c r="C63" s="12"/>
      <c r="K63" s="3">
        <f>'Nameweights DO NOT ALTER'!K61*$C63</f>
        <v>0</v>
      </c>
      <c r="L63" s="3">
        <f>'Nameweights DO NOT ALTER'!L61*$C63</f>
        <v>0</v>
      </c>
      <c r="M63" s="3">
        <f>'Nameweights DO NOT ALTER'!M61*$C63</f>
        <v>0</v>
      </c>
      <c r="N63" s="3">
        <f>'Nameweights DO NOT ALTER'!N61*$C63</f>
        <v>0</v>
      </c>
      <c r="O63" s="3">
        <f>'Nameweights DO NOT ALTER'!O61*$C63</f>
        <v>0</v>
      </c>
      <c r="P63" s="3">
        <f>'Nameweights DO NOT ALTER'!P61*$C63</f>
        <v>0</v>
      </c>
    </row>
    <row r="64" spans="1:9" ht="12.75">
      <c r="A64" s="1" t="s">
        <v>298</v>
      </c>
      <c r="B64" s="2" t="s">
        <v>340</v>
      </c>
      <c r="C64" s="12"/>
      <c r="D64" s="3">
        <f>'Nameweights DO NOT ALTER'!D62*$C64</f>
        <v>0</v>
      </c>
      <c r="E64" s="3">
        <f>'Nameweights DO NOT ALTER'!E62*$C64</f>
        <v>0</v>
      </c>
      <c r="F64" s="3">
        <f>'Nameweights DO NOT ALTER'!F62*$C64</f>
        <v>0</v>
      </c>
      <c r="G64" s="3">
        <f>'Nameweights DO NOT ALTER'!G62*$C64</f>
        <v>0</v>
      </c>
      <c r="H64" s="3">
        <f>'Nameweights DO NOT ALTER'!H62*$C64</f>
        <v>0</v>
      </c>
      <c r="I64" s="3">
        <f>'Nameweights DO NOT ALTER'!I62*$C64</f>
        <v>0</v>
      </c>
    </row>
    <row r="65" spans="1:9" ht="12.75">
      <c r="A65" s="1" t="s">
        <v>310</v>
      </c>
      <c r="B65" s="2" t="s">
        <v>341</v>
      </c>
      <c r="C65" s="12"/>
      <c r="D65" s="3">
        <f>'Nameweights DO NOT ALTER'!D63*$C65</f>
        <v>0</v>
      </c>
      <c r="E65" s="3">
        <f>'Nameweights DO NOT ALTER'!E63*$C65</f>
        <v>0</v>
      </c>
      <c r="F65" s="3">
        <f>'Nameweights DO NOT ALTER'!F63*$C65</f>
        <v>0</v>
      </c>
      <c r="G65" s="3">
        <f>'Nameweights DO NOT ALTER'!G63*$C65</f>
        <v>0</v>
      </c>
      <c r="H65" s="3">
        <f>'Nameweights DO NOT ALTER'!H63*$C65</f>
        <v>0</v>
      </c>
      <c r="I65" s="3">
        <f>'Nameweights DO NOT ALTER'!I63*$C65</f>
        <v>0</v>
      </c>
    </row>
    <row r="66" spans="1:9" ht="12.75">
      <c r="A66" s="1" t="s">
        <v>342</v>
      </c>
      <c r="B66" s="2" t="s">
        <v>343</v>
      </c>
      <c r="C66" s="12"/>
      <c r="D66" s="3">
        <f>'Nameweights DO NOT ALTER'!D64*$C66</f>
        <v>0</v>
      </c>
      <c r="E66" s="3">
        <f>'Nameweights DO NOT ALTER'!E64*$C66</f>
        <v>0</v>
      </c>
      <c r="F66" s="3">
        <f>'Nameweights DO NOT ALTER'!F64*$C66</f>
        <v>0</v>
      </c>
      <c r="G66" s="3">
        <f>'Nameweights DO NOT ALTER'!G64*$C66</f>
        <v>0</v>
      </c>
      <c r="H66" s="3">
        <f>'Nameweights DO NOT ALTER'!H64*$C66</f>
        <v>0</v>
      </c>
      <c r="I66" s="3">
        <f>'Nameweights DO NOT ALTER'!I64*$C66</f>
        <v>0</v>
      </c>
    </row>
    <row r="67" spans="1:9" ht="12.75">
      <c r="A67" s="1" t="s">
        <v>310</v>
      </c>
      <c r="B67" s="2" t="s">
        <v>344</v>
      </c>
      <c r="C67" s="12"/>
      <c r="D67" s="3">
        <f>'Nameweights DO NOT ALTER'!D65*$C67</f>
        <v>0</v>
      </c>
      <c r="E67" s="3">
        <f>'Nameweights DO NOT ALTER'!E65*$C67</f>
        <v>0</v>
      </c>
      <c r="F67" s="3">
        <f>'Nameweights DO NOT ALTER'!F65*$C67</f>
        <v>0</v>
      </c>
      <c r="G67" s="3">
        <f>'Nameweights DO NOT ALTER'!G65*$C67</f>
        <v>0</v>
      </c>
      <c r="H67" s="3">
        <f>'Nameweights DO NOT ALTER'!H65*$C67</f>
        <v>0</v>
      </c>
      <c r="I67" s="3">
        <f>'Nameweights DO NOT ALTER'!I65*$C67</f>
        <v>0</v>
      </c>
    </row>
    <row r="68" spans="1:9" ht="12.75">
      <c r="A68" s="1" t="s">
        <v>296</v>
      </c>
      <c r="B68" s="2" t="s">
        <v>345</v>
      </c>
      <c r="C68" s="12"/>
      <c r="D68" s="3">
        <f>'Nameweights DO NOT ALTER'!D66*$C68</f>
        <v>0</v>
      </c>
      <c r="E68" s="3">
        <f>'Nameweights DO NOT ALTER'!E66*$C68</f>
        <v>0</v>
      </c>
      <c r="F68" s="3">
        <f>'Nameweights DO NOT ALTER'!F66*$C68</f>
        <v>0</v>
      </c>
      <c r="G68" s="3">
        <f>'Nameweights DO NOT ALTER'!G66*$C68</f>
        <v>0</v>
      </c>
      <c r="H68" s="3">
        <f>'Nameweights DO NOT ALTER'!H66*$C68</f>
        <v>0</v>
      </c>
      <c r="I68" s="3">
        <f>'Nameweights DO NOT ALTER'!I66*$C68</f>
        <v>0</v>
      </c>
    </row>
    <row r="69" spans="1:9" ht="12.75">
      <c r="A69" s="1" t="s">
        <v>346</v>
      </c>
      <c r="B69" s="2" t="s">
        <v>347</v>
      </c>
      <c r="C69" s="12"/>
      <c r="D69" s="3">
        <f>'Nameweights DO NOT ALTER'!D67*$C69</f>
        <v>0</v>
      </c>
      <c r="E69" s="3">
        <f>'Nameweights DO NOT ALTER'!E67*$C69</f>
        <v>0</v>
      </c>
      <c r="F69" s="3">
        <f>'Nameweights DO NOT ALTER'!F67*$C69</f>
        <v>0</v>
      </c>
      <c r="G69" s="3">
        <f>'Nameweights DO NOT ALTER'!G67*$C69</f>
        <v>0</v>
      </c>
      <c r="H69" s="3">
        <f>'Nameweights DO NOT ALTER'!H67*$C69</f>
        <v>0</v>
      </c>
      <c r="I69" s="3">
        <f>'Nameweights DO NOT ALTER'!I67*$C69</f>
        <v>0</v>
      </c>
    </row>
    <row r="70" spans="1:23" ht="12.75">
      <c r="A70" s="1" t="s">
        <v>348</v>
      </c>
      <c r="B70" s="2" t="s">
        <v>349</v>
      </c>
      <c r="C70" s="12"/>
      <c r="R70" s="3">
        <f>'Nameweights DO NOT ALTER'!R68*$C70</f>
        <v>0</v>
      </c>
      <c r="S70" s="3">
        <f>'Nameweights DO NOT ALTER'!S68*$C70</f>
        <v>0</v>
      </c>
      <c r="T70" s="3">
        <f>'Nameweights DO NOT ALTER'!T68*$C70</f>
        <v>0</v>
      </c>
      <c r="U70" s="3">
        <f>'Nameweights DO NOT ALTER'!U68*$C70</f>
        <v>0</v>
      </c>
      <c r="V70" s="3">
        <f>'Nameweights DO NOT ALTER'!V68*$C70</f>
        <v>0</v>
      </c>
      <c r="W70" s="3">
        <f>'Nameweights DO NOT ALTER'!W68*$C70</f>
        <v>0</v>
      </c>
    </row>
    <row r="71" spans="1:9" ht="12.75">
      <c r="A71" s="1" t="s">
        <v>87</v>
      </c>
      <c r="B71" s="2" t="s">
        <v>350</v>
      </c>
      <c r="C71" s="12"/>
      <c r="D71" s="3">
        <f>'Nameweights DO NOT ALTER'!D69*$C71</f>
        <v>0</v>
      </c>
      <c r="E71" s="3">
        <f>'Nameweights DO NOT ALTER'!E69*$C71</f>
        <v>0</v>
      </c>
      <c r="F71" s="3">
        <f>'Nameweights DO NOT ALTER'!F69*$C71</f>
        <v>0</v>
      </c>
      <c r="G71" s="3">
        <f>'Nameweights DO NOT ALTER'!G69*$C71</f>
        <v>0</v>
      </c>
      <c r="H71" s="3">
        <f>'Nameweights DO NOT ALTER'!H69*$C71</f>
        <v>0</v>
      </c>
      <c r="I71" s="3">
        <f>'Nameweights DO NOT ALTER'!I69*$C71</f>
        <v>0</v>
      </c>
    </row>
    <row r="72" spans="1:23" ht="12.75">
      <c r="A72" s="1" t="s">
        <v>351</v>
      </c>
      <c r="B72" s="2" t="s">
        <v>352</v>
      </c>
      <c r="C72" s="12"/>
      <c r="R72" s="3">
        <f>'Nameweights DO NOT ALTER'!R70*$C72</f>
        <v>0</v>
      </c>
      <c r="S72" s="3">
        <f>'Nameweights DO NOT ALTER'!S70*$C72</f>
        <v>0</v>
      </c>
      <c r="T72" s="3">
        <f>'Nameweights DO NOT ALTER'!T70*$C72</f>
        <v>0</v>
      </c>
      <c r="U72" s="3">
        <f>'Nameweights DO NOT ALTER'!U70*$C72</f>
        <v>0</v>
      </c>
      <c r="V72" s="3">
        <f>'Nameweights DO NOT ALTER'!V70*$C72</f>
        <v>0</v>
      </c>
      <c r="W72" s="3">
        <f>'Nameweights DO NOT ALTER'!W70*$C72</f>
        <v>0</v>
      </c>
    </row>
    <row r="73" spans="1:16" ht="12.75">
      <c r="A73" s="1" t="s">
        <v>141</v>
      </c>
      <c r="B73" s="2" t="s">
        <v>353</v>
      </c>
      <c r="C73" s="12"/>
      <c r="K73" s="3">
        <f>'Nameweights DO NOT ALTER'!K71*$C73</f>
        <v>0</v>
      </c>
      <c r="L73" s="3">
        <f>'Nameweights DO NOT ALTER'!L71*$C73</f>
        <v>0</v>
      </c>
      <c r="M73" s="3">
        <f>'Nameweights DO NOT ALTER'!M71*$C73</f>
        <v>0</v>
      </c>
      <c r="N73" s="3">
        <f>'Nameweights DO NOT ALTER'!N71*$C73</f>
        <v>0</v>
      </c>
      <c r="O73" s="3">
        <f>'Nameweights DO NOT ALTER'!O71*$C73</f>
        <v>0</v>
      </c>
      <c r="P73" s="3">
        <f>'Nameweights DO NOT ALTER'!P71*$C73</f>
        <v>0</v>
      </c>
    </row>
    <row r="74" spans="1:16" ht="12.75">
      <c r="A74" s="1" t="s">
        <v>141</v>
      </c>
      <c r="B74" s="2" t="s">
        <v>354</v>
      </c>
      <c r="C74" s="12"/>
      <c r="K74" s="3">
        <f>'Nameweights DO NOT ALTER'!K72*$C74</f>
        <v>0</v>
      </c>
      <c r="L74" s="3">
        <f>'Nameweights DO NOT ALTER'!L72*$C74</f>
        <v>0</v>
      </c>
      <c r="M74" s="3">
        <f>'Nameweights DO NOT ALTER'!M72*$C74</f>
        <v>0</v>
      </c>
      <c r="N74" s="3">
        <f>'Nameweights DO NOT ALTER'!N72*$C74</f>
        <v>0</v>
      </c>
      <c r="O74" s="3">
        <f>'Nameweights DO NOT ALTER'!O72*$C74</f>
        <v>0</v>
      </c>
      <c r="P74" s="3">
        <f>'Nameweights DO NOT ALTER'!P72*$C74</f>
        <v>0</v>
      </c>
    </row>
    <row r="75" spans="1:9" ht="12.75">
      <c r="A75" s="2" t="s">
        <v>158</v>
      </c>
      <c r="B75" s="2" t="s">
        <v>355</v>
      </c>
      <c r="C75" s="12"/>
      <c r="D75" s="3">
        <f>'Nameweights DO NOT ALTER'!D73*$C75</f>
        <v>0</v>
      </c>
      <c r="E75" s="3">
        <f>'Nameweights DO NOT ALTER'!E73*$C75</f>
        <v>0</v>
      </c>
      <c r="F75" s="3">
        <f>'Nameweights DO NOT ALTER'!F73*$C75</f>
        <v>0</v>
      </c>
      <c r="G75" s="3">
        <f>'Nameweights DO NOT ALTER'!G73*$C75</f>
        <v>0</v>
      </c>
      <c r="H75" s="3">
        <f>'Nameweights DO NOT ALTER'!H73*$C75</f>
        <v>0</v>
      </c>
      <c r="I75" s="3">
        <f>'Nameweights DO NOT ALTER'!I73*$C75</f>
        <v>0</v>
      </c>
    </row>
    <row r="76" spans="1:23" ht="12.75">
      <c r="A76" s="1" t="s">
        <v>303</v>
      </c>
      <c r="B76" s="2" t="s">
        <v>356</v>
      </c>
      <c r="C76" s="12"/>
      <c r="R76" s="3">
        <f>'Nameweights DO NOT ALTER'!R74*$C76</f>
        <v>0</v>
      </c>
      <c r="S76" s="3">
        <f>'Nameweights DO NOT ALTER'!S74*$C76</f>
        <v>0</v>
      </c>
      <c r="T76" s="3">
        <f>'Nameweights DO NOT ALTER'!T74*$C76</f>
        <v>0</v>
      </c>
      <c r="U76" s="3">
        <f>'Nameweights DO NOT ALTER'!U74*$C76</f>
        <v>0</v>
      </c>
      <c r="V76" s="3">
        <f>'Nameweights DO NOT ALTER'!V74*$C76</f>
        <v>0</v>
      </c>
      <c r="W76" s="3">
        <f>'Nameweights DO NOT ALTER'!W74*$C76</f>
        <v>0</v>
      </c>
    </row>
    <row r="77" spans="1:9" ht="12.75">
      <c r="A77" s="1" t="s">
        <v>357</v>
      </c>
      <c r="B77" s="2" t="s">
        <v>358</v>
      </c>
      <c r="C77" s="12"/>
      <c r="D77" s="3">
        <f>'Nameweights DO NOT ALTER'!D75*$C77</f>
        <v>0</v>
      </c>
      <c r="E77" s="3">
        <f>'Nameweights DO NOT ALTER'!E75*$C77</f>
        <v>0</v>
      </c>
      <c r="F77" s="3">
        <f>'Nameweights DO NOT ALTER'!F75*$C77</f>
        <v>0</v>
      </c>
      <c r="G77" s="3">
        <f>'Nameweights DO NOT ALTER'!G75*$C77</f>
        <v>0</v>
      </c>
      <c r="H77" s="3">
        <f>'Nameweights DO NOT ALTER'!H75*$C77</f>
        <v>0</v>
      </c>
      <c r="I77" s="3">
        <f>'Nameweights DO NOT ALTER'!I75*$C77</f>
        <v>0</v>
      </c>
    </row>
    <row r="78" spans="1:9" ht="12.75">
      <c r="A78" s="1" t="s">
        <v>298</v>
      </c>
      <c r="B78" s="2" t="s">
        <v>359</v>
      </c>
      <c r="C78" s="12"/>
      <c r="D78" s="3">
        <f>'Nameweights DO NOT ALTER'!D76*$C78</f>
        <v>0</v>
      </c>
      <c r="E78" s="3">
        <f>'Nameweights DO NOT ALTER'!E76*$C78</f>
        <v>0</v>
      </c>
      <c r="F78" s="3">
        <f>'Nameweights DO NOT ALTER'!F76*$C78</f>
        <v>0</v>
      </c>
      <c r="G78" s="3">
        <f>'Nameweights DO NOT ALTER'!G76*$C78</f>
        <v>0</v>
      </c>
      <c r="H78" s="3">
        <f>'Nameweights DO NOT ALTER'!H76*$C78</f>
        <v>0</v>
      </c>
      <c r="I78" s="3">
        <f>'Nameweights DO NOT ALTER'!I76*$C78</f>
        <v>0</v>
      </c>
    </row>
    <row r="79" spans="1:9" ht="12.75">
      <c r="A79" s="1" t="s">
        <v>298</v>
      </c>
      <c r="B79" s="2" t="s">
        <v>360</v>
      </c>
      <c r="C79" s="12"/>
      <c r="D79" s="3">
        <f>'Nameweights DO NOT ALTER'!D77*$C79</f>
        <v>0</v>
      </c>
      <c r="E79" s="3">
        <f>'Nameweights DO NOT ALTER'!E77*$C79</f>
        <v>0</v>
      </c>
      <c r="F79" s="3">
        <f>'Nameweights DO NOT ALTER'!F77*$C79</f>
        <v>0</v>
      </c>
      <c r="G79" s="3">
        <f>'Nameweights DO NOT ALTER'!G77*$C79</f>
        <v>0</v>
      </c>
      <c r="H79" s="3">
        <f>'Nameweights DO NOT ALTER'!H77*$C79</f>
        <v>0</v>
      </c>
      <c r="I79" s="3">
        <f>'Nameweights DO NOT ALTER'!I77*$C79</f>
        <v>0</v>
      </c>
    </row>
    <row r="80" spans="1:9" ht="12.75">
      <c r="A80" s="1" t="s">
        <v>298</v>
      </c>
      <c r="B80" s="2" t="s">
        <v>361</v>
      </c>
      <c r="C80" s="12"/>
      <c r="D80" s="3">
        <f>'Nameweights DO NOT ALTER'!D78*$C80</f>
        <v>0</v>
      </c>
      <c r="E80" s="3">
        <f>'Nameweights DO NOT ALTER'!E78*$C80</f>
        <v>0</v>
      </c>
      <c r="F80" s="3">
        <f>'Nameweights DO NOT ALTER'!F78*$C80</f>
        <v>0</v>
      </c>
      <c r="G80" s="3">
        <f>'Nameweights DO NOT ALTER'!G78*$C80</f>
        <v>0</v>
      </c>
      <c r="H80" s="3">
        <f>'Nameweights DO NOT ALTER'!H78*$C80</f>
        <v>0</v>
      </c>
      <c r="I80" s="3">
        <f>'Nameweights DO NOT ALTER'!I78*$C80</f>
        <v>0</v>
      </c>
    </row>
    <row r="81" spans="1:16" ht="12.75">
      <c r="A81" s="1" t="s">
        <v>122</v>
      </c>
      <c r="B81" s="2" t="s">
        <v>362</v>
      </c>
      <c r="C81" s="12"/>
      <c r="K81" s="3">
        <f>'Nameweights DO NOT ALTER'!K79*$C81</f>
        <v>0</v>
      </c>
      <c r="L81" s="3">
        <f>'Nameweights DO NOT ALTER'!L79*$C81</f>
        <v>0</v>
      </c>
      <c r="M81" s="3">
        <f>'Nameweights DO NOT ALTER'!M79*$C81</f>
        <v>0</v>
      </c>
      <c r="N81" s="3">
        <f>'Nameweights DO NOT ALTER'!N79*$C81</f>
        <v>0</v>
      </c>
      <c r="O81" s="3">
        <f>'Nameweights DO NOT ALTER'!O79*$C81</f>
        <v>0</v>
      </c>
      <c r="P81" s="3">
        <f>'Nameweights DO NOT ALTER'!P79*$C81</f>
        <v>0</v>
      </c>
    </row>
    <row r="82" spans="1:9" ht="12.75">
      <c r="A82" s="1" t="s">
        <v>363</v>
      </c>
      <c r="B82" s="2" t="s">
        <v>364</v>
      </c>
      <c r="C82" s="12"/>
      <c r="D82" s="3">
        <f>'Nameweights DO NOT ALTER'!D80*$C82</f>
        <v>0</v>
      </c>
      <c r="E82" s="3">
        <f>'Nameweights DO NOT ALTER'!E80*$C82</f>
        <v>0</v>
      </c>
      <c r="F82" s="3">
        <f>'Nameweights DO NOT ALTER'!F80*$C82</f>
        <v>0</v>
      </c>
      <c r="G82" s="3">
        <f>'Nameweights DO NOT ALTER'!G80*$C82</f>
        <v>0</v>
      </c>
      <c r="H82" s="3">
        <f>'Nameweights DO NOT ALTER'!H80*$C82</f>
        <v>0</v>
      </c>
      <c r="I82" s="3">
        <f>'Nameweights DO NOT ALTER'!I80*$C82</f>
        <v>0</v>
      </c>
    </row>
    <row r="83" spans="1:9" ht="12.75">
      <c r="A83" s="1" t="s">
        <v>310</v>
      </c>
      <c r="B83" s="2" t="s">
        <v>365</v>
      </c>
      <c r="C83" s="12"/>
      <c r="D83" s="3">
        <f>'Nameweights DO NOT ALTER'!D81*$C83</f>
        <v>0</v>
      </c>
      <c r="E83" s="3">
        <f>'Nameweights DO NOT ALTER'!E81*$C83</f>
        <v>0</v>
      </c>
      <c r="F83" s="3">
        <f>'Nameweights DO NOT ALTER'!F81*$C83</f>
        <v>0</v>
      </c>
      <c r="G83" s="3">
        <f>'Nameweights DO NOT ALTER'!G81*$C83</f>
        <v>0</v>
      </c>
      <c r="H83" s="3">
        <f>'Nameweights DO NOT ALTER'!H81*$C83</f>
        <v>0</v>
      </c>
      <c r="I83" s="3">
        <f>'Nameweights DO NOT ALTER'!I81*$C83</f>
        <v>0</v>
      </c>
    </row>
    <row r="84" spans="1:23" ht="12.75">
      <c r="A84" s="1" t="s">
        <v>29</v>
      </c>
      <c r="B84" s="2" t="s">
        <v>366</v>
      </c>
      <c r="C84" s="12"/>
      <c r="R84" s="3">
        <f>'Nameweights DO NOT ALTER'!R82*$C84</f>
        <v>0</v>
      </c>
      <c r="S84" s="3">
        <f>'Nameweights DO NOT ALTER'!S82*$C84</f>
        <v>0</v>
      </c>
      <c r="T84" s="3">
        <f>'Nameweights DO NOT ALTER'!T82*$C84</f>
        <v>0</v>
      </c>
      <c r="U84" s="3">
        <f>'Nameweights DO NOT ALTER'!U82*$C84</f>
        <v>0</v>
      </c>
      <c r="V84" s="3">
        <f>'Nameweights DO NOT ALTER'!V82*$C84</f>
        <v>0</v>
      </c>
      <c r="W84" s="3">
        <f>'Nameweights DO NOT ALTER'!W82*$C84</f>
        <v>0</v>
      </c>
    </row>
    <row r="85" spans="1:9" ht="12.75">
      <c r="A85" s="2" t="s">
        <v>110</v>
      </c>
      <c r="B85" s="2" t="s">
        <v>367</v>
      </c>
      <c r="C85" s="12"/>
      <c r="D85" s="3">
        <f>'Nameweights DO NOT ALTER'!D83*$C85</f>
        <v>0</v>
      </c>
      <c r="E85" s="3">
        <f>'Nameweights DO NOT ALTER'!E83*$C85</f>
        <v>0</v>
      </c>
      <c r="F85" s="3">
        <f>'Nameweights DO NOT ALTER'!F83*$C85</f>
        <v>0</v>
      </c>
      <c r="G85" s="3">
        <f>'Nameweights DO NOT ALTER'!G83*$C85</f>
        <v>0</v>
      </c>
      <c r="H85" s="3">
        <f>'Nameweights DO NOT ALTER'!H83*$C85</f>
        <v>0</v>
      </c>
      <c r="I85" s="3">
        <f>'Nameweights DO NOT ALTER'!I83*$C85</f>
        <v>0</v>
      </c>
    </row>
    <row r="86" spans="1:16" ht="12.75">
      <c r="A86" s="1" t="s">
        <v>141</v>
      </c>
      <c r="B86" s="2" t="s">
        <v>368</v>
      </c>
      <c r="C86" s="12"/>
      <c r="K86" s="3">
        <f>'Nameweights DO NOT ALTER'!K84*$C86</f>
        <v>0</v>
      </c>
      <c r="L86" s="3">
        <f>'Nameweights DO NOT ALTER'!L84*$C86</f>
        <v>0</v>
      </c>
      <c r="M86" s="3">
        <f>'Nameweights DO NOT ALTER'!M84*$C86</f>
        <v>0</v>
      </c>
      <c r="N86" s="3">
        <f>'Nameweights DO NOT ALTER'!N84*$C86</f>
        <v>0</v>
      </c>
      <c r="O86" s="3">
        <f>'Nameweights DO NOT ALTER'!O84*$C86</f>
        <v>0</v>
      </c>
      <c r="P86" s="3">
        <f>'Nameweights DO NOT ALTER'!P84*$C86</f>
        <v>0</v>
      </c>
    </row>
    <row r="87" spans="1:9" ht="12.75">
      <c r="A87" s="2" t="s">
        <v>110</v>
      </c>
      <c r="B87" s="2" t="s">
        <v>369</v>
      </c>
      <c r="C87" s="12"/>
      <c r="D87" s="3">
        <f>'Nameweights DO NOT ALTER'!D85*$C87</f>
        <v>0</v>
      </c>
      <c r="E87" s="3">
        <f>'Nameweights DO NOT ALTER'!E85*$C87</f>
        <v>0</v>
      </c>
      <c r="F87" s="3">
        <f>'Nameweights DO NOT ALTER'!F85*$C87</f>
        <v>0</v>
      </c>
      <c r="G87" s="3">
        <f>'Nameweights DO NOT ALTER'!G85*$C87</f>
        <v>0</v>
      </c>
      <c r="H87" s="3">
        <f>'Nameweights DO NOT ALTER'!H85*$C87</f>
        <v>0</v>
      </c>
      <c r="I87" s="3">
        <f>'Nameweights DO NOT ALTER'!I85*$C87</f>
        <v>0</v>
      </c>
    </row>
    <row r="88" spans="1:9" ht="12.75">
      <c r="A88" s="1" t="s">
        <v>87</v>
      </c>
      <c r="B88" s="2" t="s">
        <v>370</v>
      </c>
      <c r="C88" s="12"/>
      <c r="D88" s="3">
        <f>'Nameweights DO NOT ALTER'!D86*$C88</f>
        <v>0</v>
      </c>
      <c r="E88" s="3">
        <f>'Nameweights DO NOT ALTER'!E86*$C88</f>
        <v>0</v>
      </c>
      <c r="F88" s="3">
        <f>'Nameweights DO NOT ALTER'!F86*$C88</f>
        <v>0</v>
      </c>
      <c r="G88" s="3">
        <f>'Nameweights DO NOT ALTER'!G86*$C88</f>
        <v>0</v>
      </c>
      <c r="H88" s="3">
        <f>'Nameweights DO NOT ALTER'!H86*$C88</f>
        <v>0</v>
      </c>
      <c r="I88" s="3">
        <f>'Nameweights DO NOT ALTER'!I86*$C88</f>
        <v>0</v>
      </c>
    </row>
    <row r="89" spans="1:9" ht="12.75">
      <c r="A89" s="2" t="s">
        <v>110</v>
      </c>
      <c r="B89" s="2" t="s">
        <v>371</v>
      </c>
      <c r="C89" s="12"/>
      <c r="D89" s="3">
        <f>'Nameweights DO NOT ALTER'!D87*$C89</f>
        <v>0</v>
      </c>
      <c r="E89" s="3">
        <f>'Nameweights DO NOT ALTER'!E87*$C89</f>
        <v>0</v>
      </c>
      <c r="F89" s="3">
        <f>'Nameweights DO NOT ALTER'!F87*$C89</f>
        <v>0</v>
      </c>
      <c r="G89" s="3">
        <f>'Nameweights DO NOT ALTER'!G87*$C89</f>
        <v>0</v>
      </c>
      <c r="H89" s="3">
        <f>'Nameweights DO NOT ALTER'!H87*$C89</f>
        <v>0</v>
      </c>
      <c r="I89" s="3">
        <f>'Nameweights DO NOT ALTER'!I87*$C89</f>
        <v>0</v>
      </c>
    </row>
    <row r="90" spans="1:9" ht="12.75">
      <c r="A90" s="1" t="s">
        <v>296</v>
      </c>
      <c r="B90" s="2" t="s">
        <v>372</v>
      </c>
      <c r="C90" s="12"/>
      <c r="D90" s="3">
        <f>'Nameweights DO NOT ALTER'!D88*$C90</f>
        <v>0</v>
      </c>
      <c r="E90" s="3">
        <f>'Nameweights DO NOT ALTER'!E88*$C90</f>
        <v>0</v>
      </c>
      <c r="F90" s="3">
        <f>'Nameweights DO NOT ALTER'!F88*$C90</f>
        <v>0</v>
      </c>
      <c r="G90" s="3">
        <f>'Nameweights DO NOT ALTER'!G88*$C90</f>
        <v>0</v>
      </c>
      <c r="H90" s="3">
        <f>'Nameweights DO NOT ALTER'!H88*$C90</f>
        <v>0</v>
      </c>
      <c r="I90" s="3">
        <f>'Nameweights DO NOT ALTER'!I88*$C90</f>
        <v>0</v>
      </c>
    </row>
    <row r="91" spans="1:9" ht="12.75">
      <c r="A91" s="1" t="s">
        <v>279</v>
      </c>
      <c r="B91" s="2" t="s">
        <v>373</v>
      </c>
      <c r="C91" s="12"/>
      <c r="D91" s="3">
        <f>'Nameweights DO NOT ALTER'!D89*$C91</f>
        <v>0</v>
      </c>
      <c r="E91" s="3">
        <f>'Nameweights DO NOT ALTER'!E89*$C91</f>
        <v>0</v>
      </c>
      <c r="F91" s="3">
        <f>'Nameweights DO NOT ALTER'!F89*$C91</f>
        <v>0</v>
      </c>
      <c r="G91" s="3">
        <f>'Nameweights DO NOT ALTER'!G89*$C91</f>
        <v>0</v>
      </c>
      <c r="H91" s="3">
        <f>'Nameweights DO NOT ALTER'!H89*$C91</f>
        <v>0</v>
      </c>
      <c r="I91" s="3">
        <f>'Nameweights DO NOT ALTER'!I89*$C91</f>
        <v>0</v>
      </c>
    </row>
    <row r="92" spans="1:9" ht="12.75">
      <c r="A92" s="2" t="s">
        <v>110</v>
      </c>
      <c r="B92" s="2" t="s">
        <v>40</v>
      </c>
      <c r="C92" s="12"/>
      <c r="D92" s="3">
        <f>'Nameweights DO NOT ALTER'!D90*$C92</f>
        <v>0</v>
      </c>
      <c r="E92" s="3">
        <f>'Nameweights DO NOT ALTER'!E90*$C92</f>
        <v>0</v>
      </c>
      <c r="F92" s="3">
        <f>'Nameweights DO NOT ALTER'!F90*$C92</f>
        <v>0</v>
      </c>
      <c r="G92" s="3">
        <f>'Nameweights DO NOT ALTER'!G90*$C92</f>
        <v>0</v>
      </c>
      <c r="H92" s="3">
        <f>'Nameweights DO NOT ALTER'!H90*$C92</f>
        <v>0</v>
      </c>
      <c r="I92" s="3">
        <f>'Nameweights DO NOT ALTER'!I90*$C92</f>
        <v>0</v>
      </c>
    </row>
    <row r="93" spans="1:9" ht="12.75">
      <c r="A93" s="1" t="s">
        <v>277</v>
      </c>
      <c r="B93" s="2" t="s">
        <v>41</v>
      </c>
      <c r="C93" s="12"/>
      <c r="D93" s="3">
        <f>'Nameweights DO NOT ALTER'!D91*$C93</f>
        <v>0</v>
      </c>
      <c r="E93" s="3">
        <f>'Nameweights DO NOT ALTER'!E91*$C93</f>
        <v>0</v>
      </c>
      <c r="F93" s="3">
        <f>'Nameweights DO NOT ALTER'!F91*$C93</f>
        <v>0</v>
      </c>
      <c r="G93" s="3">
        <f>'Nameweights DO NOT ALTER'!G91*$C93</f>
        <v>0</v>
      </c>
      <c r="H93" s="3">
        <f>'Nameweights DO NOT ALTER'!H91*$C93</f>
        <v>0</v>
      </c>
      <c r="I93" s="3">
        <f>'Nameweights DO NOT ALTER'!I91*$C93</f>
        <v>0</v>
      </c>
    </row>
    <row r="94" spans="1:9" ht="12.75">
      <c r="A94" s="2" t="s">
        <v>158</v>
      </c>
      <c r="B94" s="2" t="s">
        <v>42</v>
      </c>
      <c r="C94" s="12"/>
      <c r="D94" s="3">
        <f>'Nameweights DO NOT ALTER'!D92*$C94</f>
        <v>0</v>
      </c>
      <c r="E94" s="3">
        <f>'Nameweights DO NOT ALTER'!E92*$C94</f>
        <v>0</v>
      </c>
      <c r="F94" s="3">
        <f>'Nameweights DO NOT ALTER'!F92*$C94</f>
        <v>0</v>
      </c>
      <c r="G94" s="3">
        <f>'Nameweights DO NOT ALTER'!G92*$C94</f>
        <v>0</v>
      </c>
      <c r="H94" s="3">
        <f>'Nameweights DO NOT ALTER'!H92*$C94</f>
        <v>0</v>
      </c>
      <c r="I94" s="3">
        <f>'Nameweights DO NOT ALTER'!I92*$C94</f>
        <v>0</v>
      </c>
    </row>
    <row r="95" spans="1:9" ht="12.75">
      <c r="A95" s="2" t="s">
        <v>158</v>
      </c>
      <c r="B95" s="2" t="s">
        <v>43</v>
      </c>
      <c r="C95" s="12"/>
      <c r="D95" s="3">
        <f>'Nameweights DO NOT ALTER'!D93*$C95</f>
        <v>0</v>
      </c>
      <c r="E95" s="3">
        <f>'Nameweights DO NOT ALTER'!E93*$C95</f>
        <v>0</v>
      </c>
      <c r="F95" s="3">
        <f>'Nameweights DO NOT ALTER'!F93*$C95</f>
        <v>0</v>
      </c>
      <c r="G95" s="3">
        <f>'Nameweights DO NOT ALTER'!G93*$C95</f>
        <v>0</v>
      </c>
      <c r="H95" s="3">
        <f>'Nameweights DO NOT ALTER'!H93*$C95</f>
        <v>0</v>
      </c>
      <c r="I95" s="3">
        <f>'Nameweights DO NOT ALTER'!I93*$C95</f>
        <v>0</v>
      </c>
    </row>
    <row r="96" spans="1:23" ht="12.75">
      <c r="A96" s="1" t="s">
        <v>44</v>
      </c>
      <c r="B96" s="2" t="s">
        <v>45</v>
      </c>
      <c r="C96" s="12"/>
      <c r="R96" s="3">
        <f>'Nameweights DO NOT ALTER'!R94*$C96</f>
        <v>0</v>
      </c>
      <c r="S96" s="3">
        <f>'Nameweights DO NOT ALTER'!S94*$C96</f>
        <v>0</v>
      </c>
      <c r="T96" s="3">
        <f>'Nameweights DO NOT ALTER'!T94*$C96</f>
        <v>0</v>
      </c>
      <c r="U96" s="3">
        <f>'Nameweights DO NOT ALTER'!U94*$C96</f>
        <v>0</v>
      </c>
      <c r="V96" s="3">
        <f>'Nameweights DO NOT ALTER'!V94*$C96</f>
        <v>0</v>
      </c>
      <c r="W96" s="3">
        <f>'Nameweights DO NOT ALTER'!W94*$C96</f>
        <v>0</v>
      </c>
    </row>
    <row r="97" spans="1:9" ht="12.75">
      <c r="A97" s="1" t="s">
        <v>98</v>
      </c>
      <c r="B97" s="2" t="s">
        <v>46</v>
      </c>
      <c r="C97" s="12"/>
      <c r="D97" s="3">
        <f>'Nameweights DO NOT ALTER'!D95*$C97</f>
        <v>0</v>
      </c>
      <c r="E97" s="3">
        <f>'Nameweights DO NOT ALTER'!E95*$C97</f>
        <v>0</v>
      </c>
      <c r="F97" s="3">
        <f>'Nameweights DO NOT ALTER'!F95*$C97</f>
        <v>0</v>
      </c>
      <c r="G97" s="3">
        <f>'Nameweights DO NOT ALTER'!G95*$C97</f>
        <v>0</v>
      </c>
      <c r="H97" s="3">
        <f>'Nameweights DO NOT ALTER'!H95*$C97</f>
        <v>0</v>
      </c>
      <c r="I97" s="3">
        <f>'Nameweights DO NOT ALTER'!I95*$C97</f>
        <v>0</v>
      </c>
    </row>
    <row r="98" spans="1:9" ht="12.75">
      <c r="A98" s="1" t="s">
        <v>298</v>
      </c>
      <c r="B98" s="2" t="s">
        <v>47</v>
      </c>
      <c r="C98" s="12"/>
      <c r="D98" s="3">
        <f>'Nameweights DO NOT ALTER'!D96*$C98</f>
        <v>0</v>
      </c>
      <c r="E98" s="3">
        <f>'Nameweights DO NOT ALTER'!E96*$C98</f>
        <v>0</v>
      </c>
      <c r="F98" s="3">
        <f>'Nameweights DO NOT ALTER'!F96*$C98</f>
        <v>0</v>
      </c>
      <c r="G98" s="3">
        <f>'Nameweights DO NOT ALTER'!G96*$C98</f>
        <v>0</v>
      </c>
      <c r="H98" s="3">
        <f>'Nameweights DO NOT ALTER'!H96*$C98</f>
        <v>0</v>
      </c>
      <c r="I98" s="3">
        <f>'Nameweights DO NOT ALTER'!I96*$C98</f>
        <v>0</v>
      </c>
    </row>
    <row r="99" spans="1:16" ht="12.75">
      <c r="A99" s="1" t="s">
        <v>95</v>
      </c>
      <c r="B99" s="2" t="s">
        <v>48</v>
      </c>
      <c r="C99" s="12"/>
      <c r="K99" s="3">
        <f>'Nameweights DO NOT ALTER'!K97*$C99</f>
        <v>0</v>
      </c>
      <c r="L99" s="3">
        <f>'Nameweights DO NOT ALTER'!L97*$C99</f>
        <v>0</v>
      </c>
      <c r="M99" s="3">
        <f>'Nameweights DO NOT ALTER'!M97*$C99</f>
        <v>0</v>
      </c>
      <c r="N99" s="3">
        <f>'Nameweights DO NOT ALTER'!N97*$C99</f>
        <v>0</v>
      </c>
      <c r="O99" s="3">
        <f>'Nameweights DO NOT ALTER'!O97*$C99</f>
        <v>0</v>
      </c>
      <c r="P99" s="3">
        <f>'Nameweights DO NOT ALTER'!P97*$C99</f>
        <v>0</v>
      </c>
    </row>
    <row r="100" spans="1:9" ht="12.75">
      <c r="A100" s="1" t="s">
        <v>277</v>
      </c>
      <c r="B100" s="2" t="s">
        <v>49</v>
      </c>
      <c r="C100" s="12"/>
      <c r="D100" s="3">
        <f>'Nameweights DO NOT ALTER'!D98*$C100</f>
        <v>0</v>
      </c>
      <c r="E100" s="3">
        <f>'Nameweights DO NOT ALTER'!E98*$C100</f>
        <v>0</v>
      </c>
      <c r="F100" s="3">
        <f>'Nameweights DO NOT ALTER'!F98*$C100</f>
        <v>0</v>
      </c>
      <c r="G100" s="3">
        <f>'Nameweights DO NOT ALTER'!G98*$C100</f>
        <v>0</v>
      </c>
      <c r="H100" s="3">
        <f>'Nameweights DO NOT ALTER'!H98*$C100</f>
        <v>0</v>
      </c>
      <c r="I100" s="3">
        <f>'Nameweights DO NOT ALTER'!I98*$C100</f>
        <v>0</v>
      </c>
    </row>
    <row r="101" spans="1:9" ht="12.75">
      <c r="A101" s="1" t="s">
        <v>277</v>
      </c>
      <c r="B101" s="2" t="s">
        <v>50</v>
      </c>
      <c r="C101" s="12"/>
      <c r="D101" s="3">
        <f>'Nameweights DO NOT ALTER'!D99*$C101</f>
        <v>0</v>
      </c>
      <c r="E101" s="3">
        <f>'Nameweights DO NOT ALTER'!E99*$C101</f>
        <v>0</v>
      </c>
      <c r="F101" s="3">
        <f>'Nameweights DO NOT ALTER'!F99*$C101</f>
        <v>0</v>
      </c>
      <c r="G101" s="3">
        <f>'Nameweights DO NOT ALTER'!G99*$C101</f>
        <v>0</v>
      </c>
      <c r="H101" s="3">
        <f>'Nameweights DO NOT ALTER'!H99*$C101</f>
        <v>0</v>
      </c>
      <c r="I101" s="3">
        <f>'Nameweights DO NOT ALTER'!I99*$C101</f>
        <v>0</v>
      </c>
    </row>
    <row r="102" spans="1:23" ht="12.75">
      <c r="A102" s="1" t="s">
        <v>29</v>
      </c>
      <c r="B102" s="2" t="s">
        <v>51</v>
      </c>
      <c r="C102" s="12"/>
      <c r="R102" s="3">
        <f>'Nameweights DO NOT ALTER'!R100*$C102</f>
        <v>0</v>
      </c>
      <c r="S102" s="3">
        <f>'Nameweights DO NOT ALTER'!S100*$C102</f>
        <v>0</v>
      </c>
      <c r="T102" s="3">
        <f>'Nameweights DO NOT ALTER'!T100*$C102</f>
        <v>0</v>
      </c>
      <c r="U102" s="3">
        <f>'Nameweights DO NOT ALTER'!U100*$C102</f>
        <v>0</v>
      </c>
      <c r="V102" s="3">
        <f>'Nameweights DO NOT ALTER'!V100*$C102</f>
        <v>0</v>
      </c>
      <c r="W102" s="3">
        <f>'Nameweights DO NOT ALTER'!W100*$C102</f>
        <v>0</v>
      </c>
    </row>
    <row r="103" spans="1:23" ht="12.75">
      <c r="A103" s="1" t="s">
        <v>83</v>
      </c>
      <c r="B103" s="2" t="s">
        <v>52</v>
      </c>
      <c r="C103" s="12"/>
      <c r="R103" s="3">
        <f>'Nameweights DO NOT ALTER'!R101*$C103</f>
        <v>0</v>
      </c>
      <c r="S103" s="3">
        <f>'Nameweights DO NOT ALTER'!S101*$C103</f>
        <v>0</v>
      </c>
      <c r="T103" s="3">
        <f>'Nameweights DO NOT ALTER'!T101*$C103</f>
        <v>0</v>
      </c>
      <c r="U103" s="3">
        <f>'Nameweights DO NOT ALTER'!U101*$C103</f>
        <v>0</v>
      </c>
      <c r="V103" s="3">
        <f>'Nameweights DO NOT ALTER'!V101*$C103</f>
        <v>0</v>
      </c>
      <c r="W103" s="3">
        <f>'Nameweights DO NOT ALTER'!W101*$C103</f>
        <v>0</v>
      </c>
    </row>
    <row r="104" spans="1:9" ht="12.75">
      <c r="A104" s="2" t="s">
        <v>158</v>
      </c>
      <c r="B104" s="2" t="s">
        <v>53</v>
      </c>
      <c r="C104" s="12"/>
      <c r="D104" s="3">
        <f>'Nameweights DO NOT ALTER'!D102*$C104</f>
        <v>0</v>
      </c>
      <c r="E104" s="3">
        <f>'Nameweights DO NOT ALTER'!E102*$C104</f>
        <v>0</v>
      </c>
      <c r="F104" s="3">
        <f>'Nameweights DO NOT ALTER'!F102*$C104</f>
        <v>0</v>
      </c>
      <c r="G104" s="3">
        <f>'Nameweights DO NOT ALTER'!G102*$C104</f>
        <v>0</v>
      </c>
      <c r="H104" s="3">
        <f>'Nameweights DO NOT ALTER'!H102*$C104</f>
        <v>0</v>
      </c>
      <c r="I104" s="3">
        <f>'Nameweights DO NOT ALTER'!I102*$C104</f>
        <v>0</v>
      </c>
    </row>
    <row r="105" spans="1:23" ht="12.75">
      <c r="A105" s="1" t="s">
        <v>127</v>
      </c>
      <c r="B105" s="2" t="s">
        <v>54</v>
      </c>
      <c r="C105" s="12"/>
      <c r="R105" s="3">
        <f>'Nameweights DO NOT ALTER'!R103*$C105</f>
        <v>0</v>
      </c>
      <c r="S105" s="3">
        <f>'Nameweights DO NOT ALTER'!S103*$C105</f>
        <v>0</v>
      </c>
      <c r="T105" s="3">
        <f>'Nameweights DO NOT ALTER'!T103*$C105</f>
        <v>0</v>
      </c>
      <c r="U105" s="3">
        <f>'Nameweights DO NOT ALTER'!U103*$C105</f>
        <v>0</v>
      </c>
      <c r="V105" s="3">
        <f>'Nameweights DO NOT ALTER'!V103*$C105</f>
        <v>0</v>
      </c>
      <c r="W105" s="3">
        <f>'Nameweights DO NOT ALTER'!W103*$C105</f>
        <v>0</v>
      </c>
    </row>
    <row r="106" spans="1:9" ht="12.75">
      <c r="A106" s="1" t="s">
        <v>274</v>
      </c>
      <c r="B106" s="2" t="s">
        <v>55</v>
      </c>
      <c r="C106" s="12"/>
      <c r="D106" s="3">
        <f>'Nameweights DO NOT ALTER'!D104*$C106</f>
        <v>0</v>
      </c>
      <c r="E106" s="3">
        <f>'Nameweights DO NOT ALTER'!E104*$C106</f>
        <v>0</v>
      </c>
      <c r="F106" s="3">
        <f>'Nameweights DO NOT ALTER'!F104*$C106</f>
        <v>0</v>
      </c>
      <c r="G106" s="3">
        <f>'Nameweights DO NOT ALTER'!G104*$C106</f>
        <v>0</v>
      </c>
      <c r="H106" s="3">
        <f>'Nameweights DO NOT ALTER'!H104*$C106</f>
        <v>0</v>
      </c>
      <c r="I106" s="3">
        <f>'Nameweights DO NOT ALTER'!I104*$C106</f>
        <v>0</v>
      </c>
    </row>
    <row r="107" spans="1:9" ht="12.75">
      <c r="A107" s="1" t="s">
        <v>277</v>
      </c>
      <c r="B107" s="2" t="s">
        <v>56</v>
      </c>
      <c r="C107" s="12"/>
      <c r="D107" s="3">
        <f>'Nameweights DO NOT ALTER'!D105*$C107</f>
        <v>0</v>
      </c>
      <c r="E107" s="3">
        <f>'Nameweights DO NOT ALTER'!E105*$C107</f>
        <v>0</v>
      </c>
      <c r="F107" s="3">
        <f>'Nameweights DO NOT ALTER'!F105*$C107</f>
        <v>0</v>
      </c>
      <c r="G107" s="3">
        <f>'Nameweights DO NOT ALTER'!G105*$C107</f>
        <v>0</v>
      </c>
      <c r="H107" s="3">
        <f>'Nameweights DO NOT ALTER'!H105*$C107</f>
        <v>0</v>
      </c>
      <c r="I107" s="3">
        <f>'Nameweights DO NOT ALTER'!I105*$C107</f>
        <v>0</v>
      </c>
    </row>
    <row r="108" spans="1:9" ht="12.75">
      <c r="A108" s="2" t="s">
        <v>158</v>
      </c>
      <c r="B108" s="2" t="s">
        <v>57</v>
      </c>
      <c r="C108" s="12"/>
      <c r="D108" s="3">
        <f>'Nameweights DO NOT ALTER'!D106*$C108</f>
        <v>0</v>
      </c>
      <c r="E108" s="3">
        <f>'Nameweights DO NOT ALTER'!E106*$C108</f>
        <v>0</v>
      </c>
      <c r="F108" s="3">
        <f>'Nameweights DO NOT ALTER'!F106*$C108</f>
        <v>0</v>
      </c>
      <c r="G108" s="3">
        <f>'Nameweights DO NOT ALTER'!G106*$C108</f>
        <v>0</v>
      </c>
      <c r="H108" s="3">
        <f>'Nameweights DO NOT ALTER'!H106*$C108</f>
        <v>0</v>
      </c>
      <c r="I108" s="3">
        <f>'Nameweights DO NOT ALTER'!I106*$C108</f>
        <v>0</v>
      </c>
    </row>
    <row r="109" spans="1:16" ht="12.75">
      <c r="A109" s="1" t="s">
        <v>141</v>
      </c>
      <c r="B109" s="2" t="s">
        <v>58</v>
      </c>
      <c r="C109" s="12"/>
      <c r="K109" s="3">
        <f>'Nameweights DO NOT ALTER'!K107*$C109</f>
        <v>0</v>
      </c>
      <c r="L109" s="3">
        <f>'Nameweights DO NOT ALTER'!L107*$C109</f>
        <v>0</v>
      </c>
      <c r="M109" s="3">
        <f>'Nameweights DO NOT ALTER'!M107*$C109</f>
        <v>0</v>
      </c>
      <c r="N109" s="3">
        <f>'Nameweights DO NOT ALTER'!N107*$C109</f>
        <v>0</v>
      </c>
      <c r="O109" s="3">
        <f>'Nameweights DO NOT ALTER'!O107*$C109</f>
        <v>0</v>
      </c>
      <c r="P109" s="3">
        <f>'Nameweights DO NOT ALTER'!P107*$C109</f>
        <v>0</v>
      </c>
    </row>
    <row r="110" spans="1:16" ht="12.75">
      <c r="A110" s="1" t="s">
        <v>18</v>
      </c>
      <c r="B110" s="2" t="s">
        <v>59</v>
      </c>
      <c r="C110" s="12"/>
      <c r="K110" s="3">
        <f>'Nameweights DO NOT ALTER'!K108*$C110</f>
        <v>0</v>
      </c>
      <c r="L110" s="3">
        <f>'Nameweights DO NOT ALTER'!L108*$C110</f>
        <v>0</v>
      </c>
      <c r="M110" s="3">
        <f>'Nameweights DO NOT ALTER'!M108*$C110</f>
        <v>0</v>
      </c>
      <c r="N110" s="3">
        <f>'Nameweights DO NOT ALTER'!N108*$C110</f>
        <v>0</v>
      </c>
      <c r="O110" s="3">
        <f>'Nameweights DO NOT ALTER'!O108*$C110</f>
        <v>0</v>
      </c>
      <c r="P110" s="3">
        <f>'Nameweights DO NOT ALTER'!P108*$C110</f>
        <v>0</v>
      </c>
    </row>
    <row r="111" spans="1:9" ht="12.75">
      <c r="A111" s="1" t="s">
        <v>298</v>
      </c>
      <c r="B111" s="2" t="s">
        <v>60</v>
      </c>
      <c r="C111" s="12"/>
      <c r="D111" s="3">
        <f>'Nameweights DO NOT ALTER'!D109*$C111</f>
        <v>0</v>
      </c>
      <c r="E111" s="3">
        <f>'Nameweights DO NOT ALTER'!E109*$C111</f>
        <v>0</v>
      </c>
      <c r="F111" s="3">
        <f>'Nameweights DO NOT ALTER'!F109*$C111</f>
        <v>0</v>
      </c>
      <c r="G111" s="3">
        <f>'Nameweights DO NOT ALTER'!G109*$C111</f>
        <v>0</v>
      </c>
      <c r="H111" s="3">
        <f>'Nameweights DO NOT ALTER'!H109*$C111</f>
        <v>0</v>
      </c>
      <c r="I111" s="3">
        <f>'Nameweights DO NOT ALTER'!I109*$C111</f>
        <v>0</v>
      </c>
    </row>
    <row r="112" spans="1:23" ht="12.75">
      <c r="A112" s="1" t="s">
        <v>61</v>
      </c>
      <c r="B112" s="2" t="s">
        <v>62</v>
      </c>
      <c r="C112" s="12"/>
      <c r="R112" s="3">
        <f>'Nameweights DO NOT ALTER'!R110*$C112</f>
        <v>0</v>
      </c>
      <c r="S112" s="3">
        <f>'Nameweights DO NOT ALTER'!S110*$C112</f>
        <v>0</v>
      </c>
      <c r="T112" s="3">
        <f>'Nameweights DO NOT ALTER'!T110*$C112</f>
        <v>0</v>
      </c>
      <c r="U112" s="3">
        <f>'Nameweights DO NOT ALTER'!U110*$C112</f>
        <v>0</v>
      </c>
      <c r="V112" s="3">
        <f>'Nameweights DO NOT ALTER'!V110*$C112</f>
        <v>0</v>
      </c>
      <c r="W112" s="3">
        <f>'Nameweights DO NOT ALTER'!W110*$C112</f>
        <v>0</v>
      </c>
    </row>
    <row r="113" spans="1:16" ht="12.75">
      <c r="A113" s="1" t="s">
        <v>173</v>
      </c>
      <c r="B113" s="2" t="s">
        <v>63</v>
      </c>
      <c r="C113" s="12"/>
      <c r="K113" s="3">
        <f>'Nameweights DO NOT ALTER'!K111*$C113</f>
        <v>0</v>
      </c>
      <c r="L113" s="3">
        <f>'Nameweights DO NOT ALTER'!L111*$C113</f>
        <v>0</v>
      </c>
      <c r="M113" s="3">
        <f>'Nameweights DO NOT ALTER'!M111*$C113</f>
        <v>0</v>
      </c>
      <c r="N113" s="3">
        <f>'Nameweights DO NOT ALTER'!N111*$C113</f>
        <v>0</v>
      </c>
      <c r="O113" s="3">
        <f>'Nameweights DO NOT ALTER'!O111*$C113</f>
        <v>0</v>
      </c>
      <c r="P113" s="3">
        <f>'Nameweights DO NOT ALTER'!P111*$C113</f>
        <v>0</v>
      </c>
    </row>
    <row r="114" spans="1:9" ht="12.75">
      <c r="A114" s="1" t="s">
        <v>98</v>
      </c>
      <c r="B114" s="2" t="s">
        <v>64</v>
      </c>
      <c r="C114" s="12"/>
      <c r="D114" s="3">
        <f>'Nameweights DO NOT ALTER'!D112*$C114</f>
        <v>0</v>
      </c>
      <c r="E114" s="3">
        <f>'Nameweights DO NOT ALTER'!E112*$C114</f>
        <v>0</v>
      </c>
      <c r="F114" s="3">
        <f>'Nameweights DO NOT ALTER'!F112*$C114</f>
        <v>0</v>
      </c>
      <c r="G114" s="3">
        <f>'Nameweights DO NOT ALTER'!G112*$C114</f>
        <v>0</v>
      </c>
      <c r="H114" s="3">
        <f>'Nameweights DO NOT ALTER'!H112*$C114</f>
        <v>0</v>
      </c>
      <c r="I114" s="3">
        <f>'Nameweights DO NOT ALTER'!I112*$C114</f>
        <v>0</v>
      </c>
    </row>
    <row r="115" spans="1:9" ht="12.75">
      <c r="A115" s="1" t="s">
        <v>288</v>
      </c>
      <c r="B115" s="2" t="s">
        <v>65</v>
      </c>
      <c r="C115" s="12"/>
      <c r="D115" s="3">
        <f>'Nameweights DO NOT ALTER'!D113*$C115</f>
        <v>0</v>
      </c>
      <c r="E115" s="3">
        <f>'Nameweights DO NOT ALTER'!E113*$C115</f>
        <v>0</v>
      </c>
      <c r="F115" s="3">
        <f>'Nameweights DO NOT ALTER'!F113*$C115</f>
        <v>0</v>
      </c>
      <c r="G115" s="3">
        <f>'Nameweights DO NOT ALTER'!G113*$C115</f>
        <v>0</v>
      </c>
      <c r="H115" s="3">
        <f>'Nameweights DO NOT ALTER'!H113*$C115</f>
        <v>0</v>
      </c>
      <c r="I115" s="3">
        <f>'Nameweights DO NOT ALTER'!I113*$C115</f>
        <v>0</v>
      </c>
    </row>
    <row r="116" spans="1:9" ht="12.75">
      <c r="A116" s="2" t="s">
        <v>110</v>
      </c>
      <c r="B116" s="2" t="s">
        <v>66</v>
      </c>
      <c r="C116" s="12"/>
      <c r="D116" s="3">
        <f>'Nameweights DO NOT ALTER'!D114*$C116</f>
        <v>0</v>
      </c>
      <c r="E116" s="3">
        <f>'Nameweights DO NOT ALTER'!E114*$C116</f>
        <v>0</v>
      </c>
      <c r="F116" s="3">
        <f>'Nameweights DO NOT ALTER'!F114*$C116</f>
        <v>0</v>
      </c>
      <c r="G116" s="3">
        <f>'Nameweights DO NOT ALTER'!G114*$C116</f>
        <v>0</v>
      </c>
      <c r="H116" s="3">
        <f>'Nameweights DO NOT ALTER'!H114*$C116</f>
        <v>0</v>
      </c>
      <c r="I116" s="3">
        <f>'Nameweights DO NOT ALTER'!I114*$C116</f>
        <v>0</v>
      </c>
    </row>
    <row r="117" spans="1:23" ht="12.75">
      <c r="A117" s="1" t="s">
        <v>83</v>
      </c>
      <c r="B117" s="2" t="s">
        <v>67</v>
      </c>
      <c r="C117" s="12"/>
      <c r="R117" s="3">
        <f>'Nameweights DO NOT ALTER'!R115*$C117</f>
        <v>0</v>
      </c>
      <c r="S117" s="3">
        <f>'Nameweights DO NOT ALTER'!S115*$C117</f>
        <v>0</v>
      </c>
      <c r="T117" s="3">
        <f>'Nameweights DO NOT ALTER'!T115*$C117</f>
        <v>0</v>
      </c>
      <c r="U117" s="3">
        <f>'Nameweights DO NOT ALTER'!U115*$C117</f>
        <v>0</v>
      </c>
      <c r="V117" s="3">
        <f>'Nameweights DO NOT ALTER'!V115*$C117</f>
        <v>0</v>
      </c>
      <c r="W117" s="3">
        <f>'Nameweights DO NOT ALTER'!W115*$C117</f>
        <v>0</v>
      </c>
    </row>
    <row r="118" spans="1:9" ht="12.75">
      <c r="A118" s="2" t="s">
        <v>110</v>
      </c>
      <c r="B118" s="2" t="s">
        <v>68</v>
      </c>
      <c r="C118" s="12"/>
      <c r="D118" s="3">
        <f>'Nameweights DO NOT ALTER'!D116*$C118</f>
        <v>0</v>
      </c>
      <c r="E118" s="3">
        <f>'Nameweights DO NOT ALTER'!E116*$C118</f>
        <v>0</v>
      </c>
      <c r="F118" s="3">
        <f>'Nameweights DO NOT ALTER'!F116*$C118</f>
        <v>0</v>
      </c>
      <c r="G118" s="3">
        <f>'Nameweights DO NOT ALTER'!G116*$C118</f>
        <v>0</v>
      </c>
      <c r="H118" s="3">
        <f>'Nameweights DO NOT ALTER'!H116*$C118</f>
        <v>0</v>
      </c>
      <c r="I118" s="3">
        <f>'Nameweights DO NOT ALTER'!I116*$C118</f>
        <v>0</v>
      </c>
    </row>
    <row r="119" spans="1:23" ht="12.75">
      <c r="A119" s="1" t="s">
        <v>29</v>
      </c>
      <c r="B119" s="2" t="s">
        <v>69</v>
      </c>
      <c r="C119" s="12"/>
      <c r="R119" s="3">
        <f>'Nameweights DO NOT ALTER'!R117*$C119</f>
        <v>0</v>
      </c>
      <c r="S119" s="3">
        <f>'Nameweights DO NOT ALTER'!S117*$C119</f>
        <v>0</v>
      </c>
      <c r="T119" s="3">
        <f>'Nameweights DO NOT ALTER'!T117*$C119</f>
        <v>0</v>
      </c>
      <c r="U119" s="3">
        <f>'Nameweights DO NOT ALTER'!U117*$C119</f>
        <v>0</v>
      </c>
      <c r="V119" s="3">
        <f>'Nameweights DO NOT ALTER'!V117*$C119</f>
        <v>0</v>
      </c>
      <c r="W119" s="3">
        <f>'Nameweights DO NOT ALTER'!W117*$C119</f>
        <v>0</v>
      </c>
    </row>
    <row r="120" spans="1:23" ht="12.75">
      <c r="A120" s="1" t="s">
        <v>61</v>
      </c>
      <c r="B120" s="2" t="s">
        <v>70</v>
      </c>
      <c r="C120" s="12"/>
      <c r="R120" s="3">
        <f>'Nameweights DO NOT ALTER'!R118*$C120</f>
        <v>0</v>
      </c>
      <c r="S120" s="3">
        <f>'Nameweights DO NOT ALTER'!S118*$C120</f>
        <v>0</v>
      </c>
      <c r="T120" s="3">
        <f>'Nameweights DO NOT ALTER'!T118*$C120</f>
        <v>0</v>
      </c>
      <c r="U120" s="3">
        <f>'Nameweights DO NOT ALTER'!U118*$C120</f>
        <v>0</v>
      </c>
      <c r="V120" s="3">
        <f>'Nameweights DO NOT ALTER'!V118*$C120</f>
        <v>0</v>
      </c>
      <c r="W120" s="3">
        <f>'Nameweights DO NOT ALTER'!W118*$C120</f>
        <v>0</v>
      </c>
    </row>
    <row r="121" spans="1:23" ht="12.75">
      <c r="A121" s="1" t="s">
        <v>61</v>
      </c>
      <c r="B121" s="2" t="s">
        <v>71</v>
      </c>
      <c r="C121" s="12"/>
      <c r="R121" s="3">
        <f>'Nameweights DO NOT ALTER'!R119*$C121</f>
        <v>0</v>
      </c>
      <c r="S121" s="3">
        <f>'Nameweights DO NOT ALTER'!S119*$C121</f>
        <v>0</v>
      </c>
      <c r="T121" s="3">
        <f>'Nameweights DO NOT ALTER'!T119*$C121</f>
        <v>0</v>
      </c>
      <c r="U121" s="3">
        <f>'Nameweights DO NOT ALTER'!U119*$C121</f>
        <v>0</v>
      </c>
      <c r="V121" s="3">
        <f>'Nameweights DO NOT ALTER'!V119*$C121</f>
        <v>0</v>
      </c>
      <c r="W121" s="3">
        <f>'Nameweights DO NOT ALTER'!W119*$C121</f>
        <v>0</v>
      </c>
    </row>
    <row r="122" spans="1:16" ht="12.75">
      <c r="A122" s="1" t="s">
        <v>173</v>
      </c>
      <c r="B122" s="2" t="s">
        <v>72</v>
      </c>
      <c r="C122" s="12"/>
      <c r="K122" s="3">
        <f>'Nameweights DO NOT ALTER'!K120*$C122</f>
        <v>0</v>
      </c>
      <c r="L122" s="3">
        <f>'Nameweights DO NOT ALTER'!L120*$C122</f>
        <v>0</v>
      </c>
      <c r="M122" s="3">
        <f>'Nameweights DO NOT ALTER'!M120*$C122</f>
        <v>0</v>
      </c>
      <c r="N122" s="3">
        <f>'Nameweights DO NOT ALTER'!N120*$C122</f>
        <v>0</v>
      </c>
      <c r="O122" s="3">
        <f>'Nameweights DO NOT ALTER'!O120*$C122</f>
        <v>0</v>
      </c>
      <c r="P122" s="3">
        <f>'Nameweights DO NOT ALTER'!P120*$C122</f>
        <v>0</v>
      </c>
    </row>
    <row r="123" spans="1:9" ht="12.75">
      <c r="A123" s="2" t="s">
        <v>110</v>
      </c>
      <c r="B123" s="2" t="s">
        <v>73</v>
      </c>
      <c r="C123" s="12"/>
      <c r="D123" s="3">
        <f>'Nameweights DO NOT ALTER'!D121*$C123</f>
        <v>0</v>
      </c>
      <c r="E123" s="3">
        <f>'Nameweights DO NOT ALTER'!E121*$C123</f>
        <v>0</v>
      </c>
      <c r="F123" s="3">
        <f>'Nameweights DO NOT ALTER'!F121*$C123</f>
        <v>0</v>
      </c>
      <c r="G123" s="3">
        <f>'Nameweights DO NOT ALTER'!G121*$C123</f>
        <v>0</v>
      </c>
      <c r="H123" s="3">
        <f>'Nameweights DO NOT ALTER'!H121*$C123</f>
        <v>0</v>
      </c>
      <c r="I123" s="3">
        <f>'Nameweights DO NOT ALTER'!I121*$C123</f>
        <v>0</v>
      </c>
    </row>
    <row r="124" spans="1:9" ht="12.75">
      <c r="A124" s="2" t="s">
        <v>110</v>
      </c>
      <c r="B124" s="2" t="s">
        <v>74</v>
      </c>
      <c r="C124" s="12"/>
      <c r="D124" s="3">
        <f>'Nameweights DO NOT ALTER'!D122*$C124</f>
        <v>0</v>
      </c>
      <c r="E124" s="3">
        <f>'Nameweights DO NOT ALTER'!E122*$C124</f>
        <v>0</v>
      </c>
      <c r="F124" s="3">
        <f>'Nameweights DO NOT ALTER'!F122*$C124</f>
        <v>0</v>
      </c>
      <c r="G124" s="3">
        <f>'Nameweights DO NOT ALTER'!G122*$C124</f>
        <v>0</v>
      </c>
      <c r="H124" s="3">
        <f>'Nameweights DO NOT ALTER'!H122*$C124</f>
        <v>0</v>
      </c>
      <c r="I124" s="3">
        <f>'Nameweights DO NOT ALTER'!I122*$C124</f>
        <v>0</v>
      </c>
    </row>
    <row r="125" spans="1:9" ht="12.75">
      <c r="A125" s="2" t="s">
        <v>110</v>
      </c>
      <c r="B125" s="2" t="s">
        <v>75</v>
      </c>
      <c r="C125" s="12"/>
      <c r="D125" s="3">
        <f>'Nameweights DO NOT ALTER'!D123*$C125</f>
        <v>0</v>
      </c>
      <c r="E125" s="3">
        <f>'Nameweights DO NOT ALTER'!E123*$C125</f>
        <v>0</v>
      </c>
      <c r="F125" s="3">
        <f>'Nameweights DO NOT ALTER'!F123*$C125</f>
        <v>0</v>
      </c>
      <c r="G125" s="3">
        <f>'Nameweights DO NOT ALTER'!G123*$C125</f>
        <v>0</v>
      </c>
      <c r="H125" s="3">
        <f>'Nameweights DO NOT ALTER'!H123*$C125</f>
        <v>0</v>
      </c>
      <c r="I125" s="3">
        <f>'Nameweights DO NOT ALTER'!I123*$C125</f>
        <v>0</v>
      </c>
    </row>
    <row r="126" spans="1:9" ht="12.75">
      <c r="A126" s="2" t="s">
        <v>110</v>
      </c>
      <c r="B126" s="2" t="s">
        <v>76</v>
      </c>
      <c r="C126" s="12"/>
      <c r="D126" s="3">
        <f>'Nameweights DO NOT ALTER'!D124*$C126</f>
        <v>0</v>
      </c>
      <c r="E126" s="3">
        <f>'Nameweights DO NOT ALTER'!E124*$C126</f>
        <v>0</v>
      </c>
      <c r="F126" s="3">
        <f>'Nameweights DO NOT ALTER'!F124*$C126</f>
        <v>0</v>
      </c>
      <c r="G126" s="3">
        <f>'Nameweights DO NOT ALTER'!G124*$C126</f>
        <v>0</v>
      </c>
      <c r="H126" s="3">
        <f>'Nameweights DO NOT ALTER'!H124*$C126</f>
        <v>0</v>
      </c>
      <c r="I126" s="3">
        <f>'Nameweights DO NOT ALTER'!I124*$C126</f>
        <v>0</v>
      </c>
    </row>
    <row r="127" spans="1:9" ht="12.75">
      <c r="A127" s="1" t="s">
        <v>119</v>
      </c>
      <c r="B127" s="2" t="s">
        <v>77</v>
      </c>
      <c r="C127" s="12"/>
      <c r="D127" s="3">
        <f>'Nameweights DO NOT ALTER'!D125*$C127</f>
        <v>0</v>
      </c>
      <c r="E127" s="3">
        <f>'Nameweights DO NOT ALTER'!E125*$C127</f>
        <v>0</v>
      </c>
      <c r="F127" s="3">
        <f>'Nameweights DO NOT ALTER'!F125*$C127</f>
        <v>0</v>
      </c>
      <c r="G127" s="3">
        <f>'Nameweights DO NOT ALTER'!G125*$C127</f>
        <v>0</v>
      </c>
      <c r="H127" s="3">
        <f>'Nameweights DO NOT ALTER'!H125*$C127</f>
        <v>0</v>
      </c>
      <c r="I127" s="3">
        <f>'Nameweights DO NOT ALTER'!I125*$C127</f>
        <v>0</v>
      </c>
    </row>
    <row r="128" spans="1:9" ht="12.75">
      <c r="A128" s="1" t="s">
        <v>87</v>
      </c>
      <c r="B128" s="2" t="s">
        <v>78</v>
      </c>
      <c r="C128" s="12"/>
      <c r="D128" s="3">
        <f>'Nameweights DO NOT ALTER'!D126*$C128</f>
        <v>0</v>
      </c>
      <c r="E128" s="3">
        <f>'Nameweights DO NOT ALTER'!E126*$C128</f>
        <v>0</v>
      </c>
      <c r="F128" s="3">
        <f>'Nameweights DO NOT ALTER'!F126*$C128</f>
        <v>0</v>
      </c>
      <c r="G128" s="3">
        <f>'Nameweights DO NOT ALTER'!G126*$C128</f>
        <v>0</v>
      </c>
      <c r="H128" s="3">
        <f>'Nameweights DO NOT ALTER'!H126*$C128</f>
        <v>0</v>
      </c>
      <c r="I128" s="3">
        <f>'Nameweights DO NOT ALTER'!I126*$C128</f>
        <v>0</v>
      </c>
    </row>
    <row r="129" spans="1:9" ht="12.75">
      <c r="A129" s="1" t="s">
        <v>119</v>
      </c>
      <c r="B129" s="2" t="s">
        <v>395</v>
      </c>
      <c r="C129" s="12"/>
      <c r="D129" s="3">
        <f>'Nameweights DO NOT ALTER'!D127*$C129</f>
        <v>0</v>
      </c>
      <c r="E129" s="3">
        <f>'Nameweights DO NOT ALTER'!E127*$C129</f>
        <v>0</v>
      </c>
      <c r="F129" s="3">
        <f>'Nameweights DO NOT ALTER'!F127*$C129</f>
        <v>0</v>
      </c>
      <c r="G129" s="3">
        <f>'Nameweights DO NOT ALTER'!G127*$C129</f>
        <v>0</v>
      </c>
      <c r="H129" s="3">
        <f>'Nameweights DO NOT ALTER'!H127*$C129</f>
        <v>0</v>
      </c>
      <c r="I129" s="3">
        <f>'Nameweights DO NOT ALTER'!I127*$C129</f>
        <v>0</v>
      </c>
    </row>
    <row r="130" spans="1:9" ht="12.75">
      <c r="A130" s="1" t="s">
        <v>279</v>
      </c>
      <c r="B130" s="2" t="s">
        <v>396</v>
      </c>
      <c r="C130" s="12"/>
      <c r="D130" s="3">
        <f>'Nameweights DO NOT ALTER'!D128*$C130</f>
        <v>0</v>
      </c>
      <c r="E130" s="3">
        <f>'Nameweights DO NOT ALTER'!E128*$C130</f>
        <v>0</v>
      </c>
      <c r="F130" s="3">
        <f>'Nameweights DO NOT ALTER'!F128*$C130</f>
        <v>0</v>
      </c>
      <c r="G130" s="3">
        <f>'Nameweights DO NOT ALTER'!G128*$C130</f>
        <v>0</v>
      </c>
      <c r="H130" s="3">
        <f>'Nameweights DO NOT ALTER'!H128*$C130</f>
        <v>0</v>
      </c>
      <c r="I130" s="3">
        <f>'Nameweights DO NOT ALTER'!I128*$C130</f>
        <v>0</v>
      </c>
    </row>
    <row r="131" spans="1:9" ht="12.75">
      <c r="A131" s="1" t="s">
        <v>279</v>
      </c>
      <c r="B131" s="2" t="s">
        <v>397</v>
      </c>
      <c r="C131" s="12"/>
      <c r="D131" s="3">
        <f>'Nameweights DO NOT ALTER'!D129*$C131</f>
        <v>0</v>
      </c>
      <c r="E131" s="3">
        <f>'Nameweights DO NOT ALTER'!E129*$C131</f>
        <v>0</v>
      </c>
      <c r="F131" s="3">
        <f>'Nameweights DO NOT ALTER'!F129*$C131</f>
        <v>0</v>
      </c>
      <c r="G131" s="3">
        <f>'Nameweights DO NOT ALTER'!G129*$C131</f>
        <v>0</v>
      </c>
      <c r="H131" s="3">
        <f>'Nameweights DO NOT ALTER'!H129*$C131</f>
        <v>0</v>
      </c>
      <c r="I131" s="3">
        <f>'Nameweights DO NOT ALTER'!I129*$C131</f>
        <v>0</v>
      </c>
    </row>
    <row r="132" spans="1:9" ht="12.75">
      <c r="A132" s="2" t="s">
        <v>110</v>
      </c>
      <c r="B132" s="2" t="s">
        <v>398</v>
      </c>
      <c r="C132" s="12"/>
      <c r="D132" s="3">
        <f>'Nameweights DO NOT ALTER'!D130*$C132</f>
        <v>0</v>
      </c>
      <c r="E132" s="3">
        <f>'Nameweights DO NOT ALTER'!E130*$C132</f>
        <v>0</v>
      </c>
      <c r="F132" s="3">
        <f>'Nameweights DO NOT ALTER'!F130*$C132</f>
        <v>0</v>
      </c>
      <c r="G132" s="3">
        <f>'Nameweights DO NOT ALTER'!G130*$C132</f>
        <v>0</v>
      </c>
      <c r="H132" s="3">
        <f>'Nameweights DO NOT ALTER'!H130*$C132</f>
        <v>0</v>
      </c>
      <c r="I132" s="3">
        <f>'Nameweights DO NOT ALTER'!I130*$C132</f>
        <v>0</v>
      </c>
    </row>
    <row r="133" spans="1:9" ht="12.75">
      <c r="A133" s="1" t="s">
        <v>98</v>
      </c>
      <c r="B133" s="2" t="s">
        <v>399</v>
      </c>
      <c r="C133" s="12"/>
      <c r="D133" s="3">
        <f>'Nameweights DO NOT ALTER'!D131*$C133</f>
        <v>0</v>
      </c>
      <c r="E133" s="3">
        <f>'Nameweights DO NOT ALTER'!E131*$C133</f>
        <v>0</v>
      </c>
      <c r="F133" s="3">
        <f>'Nameweights DO NOT ALTER'!F131*$C133</f>
        <v>0</v>
      </c>
      <c r="G133" s="3">
        <f>'Nameweights DO NOT ALTER'!G131*$C133</f>
        <v>0</v>
      </c>
      <c r="H133" s="3">
        <f>'Nameweights DO NOT ALTER'!H131*$C133</f>
        <v>0</v>
      </c>
      <c r="I133" s="3">
        <f>'Nameweights DO NOT ALTER'!I131*$C133</f>
        <v>0</v>
      </c>
    </row>
    <row r="134" spans="1:9" ht="12.75">
      <c r="A134" s="2" t="s">
        <v>110</v>
      </c>
      <c r="B134" s="2" t="s">
        <v>400</v>
      </c>
      <c r="C134" s="12"/>
      <c r="D134" s="3">
        <f>'Nameweights DO NOT ALTER'!D132*$C134</f>
        <v>0</v>
      </c>
      <c r="E134" s="3">
        <f>'Nameweights DO NOT ALTER'!E132*$C134</f>
        <v>0</v>
      </c>
      <c r="F134" s="3">
        <f>'Nameweights DO NOT ALTER'!F132*$C134</f>
        <v>0</v>
      </c>
      <c r="G134" s="3">
        <f>'Nameweights DO NOT ALTER'!G132*$C134</f>
        <v>0</v>
      </c>
      <c r="H134" s="3">
        <f>'Nameweights DO NOT ALTER'!H132*$C134</f>
        <v>0</v>
      </c>
      <c r="I134" s="3">
        <f>'Nameweights DO NOT ALTER'!I132*$C134</f>
        <v>0</v>
      </c>
    </row>
    <row r="135" spans="1:9" ht="12.75">
      <c r="A135" s="1" t="s">
        <v>274</v>
      </c>
      <c r="B135" s="2" t="s">
        <v>401</v>
      </c>
      <c r="C135" s="12"/>
      <c r="D135" s="3">
        <f>'Nameweights DO NOT ALTER'!D133*$C135</f>
        <v>0</v>
      </c>
      <c r="E135" s="3">
        <f>'Nameweights DO NOT ALTER'!E133*$C135</f>
        <v>0</v>
      </c>
      <c r="F135" s="3">
        <f>'Nameweights DO NOT ALTER'!F133*$C135</f>
        <v>0</v>
      </c>
      <c r="G135" s="3">
        <f>'Nameweights DO NOT ALTER'!G133*$C135</f>
        <v>0</v>
      </c>
      <c r="H135" s="3">
        <f>'Nameweights DO NOT ALTER'!H133*$C135</f>
        <v>0</v>
      </c>
      <c r="I135" s="3">
        <f>'Nameweights DO NOT ALTER'!I133*$C135</f>
        <v>0</v>
      </c>
    </row>
    <row r="136" spans="1:16" ht="12.75">
      <c r="A136" s="1" t="s">
        <v>18</v>
      </c>
      <c r="B136" s="2" t="s">
        <v>402</v>
      </c>
      <c r="C136" s="12"/>
      <c r="K136" s="3">
        <f>'Nameweights DO NOT ALTER'!K134*$C136</f>
        <v>0</v>
      </c>
      <c r="L136" s="3">
        <f>'Nameweights DO NOT ALTER'!L134*$C136</f>
        <v>0</v>
      </c>
      <c r="M136" s="3">
        <f>'Nameweights DO NOT ALTER'!M134*$C136</f>
        <v>0</v>
      </c>
      <c r="N136" s="3">
        <f>'Nameweights DO NOT ALTER'!N134*$C136</f>
        <v>0</v>
      </c>
      <c r="O136" s="3">
        <f>'Nameweights DO NOT ALTER'!O134*$C136</f>
        <v>0</v>
      </c>
      <c r="P136" s="3">
        <f>'Nameweights DO NOT ALTER'!P134*$C136</f>
        <v>0</v>
      </c>
    </row>
    <row r="137" spans="1:9" ht="12.75">
      <c r="A137" s="2" t="s">
        <v>110</v>
      </c>
      <c r="B137" s="2" t="s">
        <v>403</v>
      </c>
      <c r="C137" s="12"/>
      <c r="D137" s="3">
        <f>'Nameweights DO NOT ALTER'!D135*$C137</f>
        <v>0</v>
      </c>
      <c r="E137" s="3">
        <f>'Nameweights DO NOT ALTER'!E135*$C137</f>
        <v>0</v>
      </c>
      <c r="F137" s="3">
        <f>'Nameweights DO NOT ALTER'!F135*$C137</f>
        <v>0</v>
      </c>
      <c r="G137" s="3">
        <f>'Nameweights DO NOT ALTER'!G135*$C137</f>
        <v>0</v>
      </c>
      <c r="H137" s="3">
        <f>'Nameweights DO NOT ALTER'!H135*$C137</f>
        <v>0</v>
      </c>
      <c r="I137" s="3">
        <f>'Nameweights DO NOT ALTER'!I135*$C137</f>
        <v>0</v>
      </c>
    </row>
    <row r="138" spans="1:23" ht="12.75">
      <c r="A138" s="1" t="s">
        <v>29</v>
      </c>
      <c r="B138" s="2" t="s">
        <v>404</v>
      </c>
      <c r="C138" s="12"/>
      <c r="R138" s="3">
        <f>'Nameweights DO NOT ALTER'!R136*$C138</f>
        <v>0</v>
      </c>
      <c r="S138" s="3">
        <f>'Nameweights DO NOT ALTER'!S136*$C138</f>
        <v>0</v>
      </c>
      <c r="T138" s="3">
        <f>'Nameweights DO NOT ALTER'!T136*$C138</f>
        <v>0</v>
      </c>
      <c r="U138" s="3">
        <f>'Nameweights DO NOT ALTER'!U136*$C138</f>
        <v>0</v>
      </c>
      <c r="V138" s="3">
        <f>'Nameweights DO NOT ALTER'!V136*$C138</f>
        <v>0</v>
      </c>
      <c r="W138" s="3">
        <f>'Nameweights DO NOT ALTER'!W136*$C138</f>
        <v>0</v>
      </c>
    </row>
    <row r="139" spans="1:23" ht="12.75">
      <c r="A139" s="1" t="s">
        <v>215</v>
      </c>
      <c r="B139" s="2" t="s">
        <v>405</v>
      </c>
      <c r="C139" s="12"/>
      <c r="R139" s="3">
        <f>'Nameweights DO NOT ALTER'!R137*$C139</f>
        <v>0</v>
      </c>
      <c r="S139" s="3">
        <f>'Nameweights DO NOT ALTER'!S137*$C139</f>
        <v>0</v>
      </c>
      <c r="T139" s="3">
        <f>'Nameweights DO NOT ALTER'!T137*$C139</f>
        <v>0</v>
      </c>
      <c r="U139" s="3">
        <f>'Nameweights DO NOT ALTER'!U137*$C139</f>
        <v>0</v>
      </c>
      <c r="V139" s="3">
        <f>'Nameweights DO NOT ALTER'!V137*$C139</f>
        <v>0</v>
      </c>
      <c r="W139" s="3">
        <f>'Nameweights DO NOT ALTER'!W137*$C139</f>
        <v>0</v>
      </c>
    </row>
    <row r="140" spans="1:23" ht="12.75">
      <c r="A140" s="1" t="s">
        <v>303</v>
      </c>
      <c r="B140" s="2" t="s">
        <v>406</v>
      </c>
      <c r="C140" s="12"/>
      <c r="R140" s="3">
        <f>'Nameweights DO NOT ALTER'!R138*$C140</f>
        <v>0</v>
      </c>
      <c r="S140" s="3">
        <f>'Nameweights DO NOT ALTER'!S138*$C140</f>
        <v>0</v>
      </c>
      <c r="T140" s="3">
        <f>'Nameweights DO NOT ALTER'!T138*$C140</f>
        <v>0</v>
      </c>
      <c r="U140" s="3">
        <f>'Nameweights DO NOT ALTER'!U138*$C140</f>
        <v>0</v>
      </c>
      <c r="V140" s="3">
        <f>'Nameweights DO NOT ALTER'!V138*$C140</f>
        <v>0</v>
      </c>
      <c r="W140" s="3">
        <f>'Nameweights DO NOT ALTER'!W138*$C140</f>
        <v>0</v>
      </c>
    </row>
    <row r="141" spans="1:9" ht="12.75">
      <c r="A141" s="1" t="s">
        <v>288</v>
      </c>
      <c r="B141" s="2" t="s">
        <v>407</v>
      </c>
      <c r="C141" s="12"/>
      <c r="D141" s="3">
        <f>'Nameweights DO NOT ALTER'!D139*$C141</f>
        <v>0</v>
      </c>
      <c r="E141" s="3">
        <f>'Nameweights DO NOT ALTER'!E139*$C141</f>
        <v>0</v>
      </c>
      <c r="F141" s="3">
        <f>'Nameweights DO NOT ALTER'!F139*$C141</f>
        <v>0</v>
      </c>
      <c r="G141" s="3">
        <f>'Nameweights DO NOT ALTER'!G139*$C141</f>
        <v>0</v>
      </c>
      <c r="H141" s="3">
        <f>'Nameweights DO NOT ALTER'!H139*$C141</f>
        <v>0</v>
      </c>
      <c r="I141" s="3">
        <f>'Nameweights DO NOT ALTER'!I139*$C141</f>
        <v>0</v>
      </c>
    </row>
    <row r="142" spans="1:9" ht="12.75">
      <c r="A142" s="2" t="s">
        <v>110</v>
      </c>
      <c r="B142" s="2" t="s">
        <v>408</v>
      </c>
      <c r="C142" s="12"/>
      <c r="D142" s="3">
        <f>'Nameweights DO NOT ALTER'!D140*$C142</f>
        <v>0</v>
      </c>
      <c r="E142" s="3">
        <f>'Nameweights DO NOT ALTER'!E140*$C142</f>
        <v>0</v>
      </c>
      <c r="F142" s="3">
        <f>'Nameweights DO NOT ALTER'!F140*$C142</f>
        <v>0</v>
      </c>
      <c r="G142" s="3">
        <f>'Nameweights DO NOT ALTER'!G140*$C142</f>
        <v>0</v>
      </c>
      <c r="H142" s="3">
        <f>'Nameweights DO NOT ALTER'!H140*$C142</f>
        <v>0</v>
      </c>
      <c r="I142" s="3">
        <f>'Nameweights DO NOT ALTER'!I140*$C142</f>
        <v>0</v>
      </c>
    </row>
    <row r="143" spans="1:9" ht="12.75">
      <c r="A143" s="2" t="s">
        <v>110</v>
      </c>
      <c r="B143" s="2" t="s">
        <v>409</v>
      </c>
      <c r="C143" s="12"/>
      <c r="D143" s="3">
        <f>'Nameweights DO NOT ALTER'!D141*$C143</f>
        <v>0</v>
      </c>
      <c r="E143" s="3">
        <f>'Nameweights DO NOT ALTER'!E141*$C143</f>
        <v>0</v>
      </c>
      <c r="F143" s="3">
        <f>'Nameweights DO NOT ALTER'!F141*$C143</f>
        <v>0</v>
      </c>
      <c r="G143" s="3">
        <f>'Nameweights DO NOT ALTER'!G141*$C143</f>
        <v>0</v>
      </c>
      <c r="H143" s="3">
        <f>'Nameweights DO NOT ALTER'!H141*$C143</f>
        <v>0</v>
      </c>
      <c r="I143" s="3">
        <f>'Nameweights DO NOT ALTER'!I141*$C143</f>
        <v>0</v>
      </c>
    </row>
    <row r="144" spans="1:9" ht="12.75">
      <c r="A144" s="1" t="s">
        <v>119</v>
      </c>
      <c r="B144" s="2" t="s">
        <v>410</v>
      </c>
      <c r="C144" s="12"/>
      <c r="D144" s="3">
        <f>'Nameweights DO NOT ALTER'!D142*$C144</f>
        <v>0</v>
      </c>
      <c r="E144" s="3">
        <f>'Nameweights DO NOT ALTER'!E142*$C144</f>
        <v>0</v>
      </c>
      <c r="F144" s="3">
        <f>'Nameweights DO NOT ALTER'!F142*$C144</f>
        <v>0</v>
      </c>
      <c r="G144" s="3">
        <f>'Nameweights DO NOT ALTER'!G142*$C144</f>
        <v>0</v>
      </c>
      <c r="H144" s="3">
        <f>'Nameweights DO NOT ALTER'!H142*$C144</f>
        <v>0</v>
      </c>
      <c r="I144" s="3">
        <f>'Nameweights DO NOT ALTER'!I142*$C144</f>
        <v>0</v>
      </c>
    </row>
    <row r="145" spans="1:9" ht="12.75">
      <c r="A145" s="1" t="s">
        <v>288</v>
      </c>
      <c r="B145" s="2" t="s">
        <v>411</v>
      </c>
      <c r="C145" s="12"/>
      <c r="D145" s="3">
        <f>'Nameweights DO NOT ALTER'!D143*$C145</f>
        <v>0</v>
      </c>
      <c r="E145" s="3">
        <f>'Nameweights DO NOT ALTER'!E143*$C145</f>
        <v>0</v>
      </c>
      <c r="F145" s="3">
        <f>'Nameweights DO NOT ALTER'!F143*$C145</f>
        <v>0</v>
      </c>
      <c r="G145" s="3">
        <f>'Nameweights DO NOT ALTER'!G143*$C145</f>
        <v>0</v>
      </c>
      <c r="H145" s="3">
        <f>'Nameweights DO NOT ALTER'!H143*$C145</f>
        <v>0</v>
      </c>
      <c r="I145" s="3">
        <f>'Nameweights DO NOT ALTER'!I143*$C145</f>
        <v>0</v>
      </c>
    </row>
    <row r="146" spans="1:9" ht="12.75">
      <c r="A146" s="1" t="s">
        <v>119</v>
      </c>
      <c r="B146" s="2" t="s">
        <v>412</v>
      </c>
      <c r="C146" s="12"/>
      <c r="D146" s="3">
        <f>'Nameweights DO NOT ALTER'!D144*$C146</f>
        <v>0</v>
      </c>
      <c r="E146" s="3">
        <f>'Nameweights DO NOT ALTER'!E144*$C146</f>
        <v>0</v>
      </c>
      <c r="F146" s="3">
        <f>'Nameweights DO NOT ALTER'!F144*$C146</f>
        <v>0</v>
      </c>
      <c r="G146" s="3">
        <f>'Nameweights DO NOT ALTER'!G144*$C146</f>
        <v>0</v>
      </c>
      <c r="H146" s="3">
        <f>'Nameweights DO NOT ALTER'!H144*$C146</f>
        <v>0</v>
      </c>
      <c r="I146" s="3">
        <f>'Nameweights DO NOT ALTER'!I144*$C146</f>
        <v>0</v>
      </c>
    </row>
    <row r="147" spans="1:23" ht="12.75">
      <c r="A147" s="1" t="s">
        <v>215</v>
      </c>
      <c r="B147" s="2" t="s">
        <v>413</v>
      </c>
      <c r="C147" s="12"/>
      <c r="R147" s="3">
        <f>'Nameweights DO NOT ALTER'!R145*$C147</f>
        <v>0</v>
      </c>
      <c r="S147" s="3">
        <f>'Nameweights DO NOT ALTER'!S145*$C147</f>
        <v>0</v>
      </c>
      <c r="T147" s="3">
        <f>'Nameweights DO NOT ALTER'!T145*$C147</f>
        <v>0</v>
      </c>
      <c r="U147" s="3">
        <f>'Nameweights DO NOT ALTER'!U145*$C147</f>
        <v>0</v>
      </c>
      <c r="V147" s="3">
        <f>'Nameweights DO NOT ALTER'!V145*$C147</f>
        <v>0</v>
      </c>
      <c r="W147" s="3">
        <f>'Nameweights DO NOT ALTER'!W145*$C147</f>
        <v>0</v>
      </c>
    </row>
    <row r="148" spans="1:9" ht="12.75">
      <c r="A148" s="1" t="s">
        <v>414</v>
      </c>
      <c r="B148" s="2" t="s">
        <v>415</v>
      </c>
      <c r="C148" s="12"/>
      <c r="D148" s="3">
        <f>'Nameweights DO NOT ALTER'!D146*$C148</f>
        <v>0</v>
      </c>
      <c r="E148" s="3">
        <f>'Nameweights DO NOT ALTER'!E146*$C148</f>
        <v>0</v>
      </c>
      <c r="F148" s="3">
        <f>'Nameweights DO NOT ALTER'!F146*$C148</f>
        <v>0</v>
      </c>
      <c r="G148" s="3">
        <f>'Nameweights DO NOT ALTER'!G146*$C148</f>
        <v>0</v>
      </c>
      <c r="H148" s="3">
        <f>'Nameweights DO NOT ALTER'!H146*$C148</f>
        <v>0</v>
      </c>
      <c r="I148" s="3">
        <f>'Nameweights DO NOT ALTER'!I146*$C148</f>
        <v>0</v>
      </c>
    </row>
    <row r="149" spans="1:9" ht="12.75">
      <c r="A149" s="1" t="s">
        <v>296</v>
      </c>
      <c r="B149" s="2" t="s">
        <v>416</v>
      </c>
      <c r="C149" s="12"/>
      <c r="D149" s="3">
        <f>'Nameweights DO NOT ALTER'!D147*$C149</f>
        <v>0</v>
      </c>
      <c r="E149" s="3">
        <f>'Nameweights DO NOT ALTER'!E147*$C149</f>
        <v>0</v>
      </c>
      <c r="F149" s="3">
        <f>'Nameweights DO NOT ALTER'!F147*$C149</f>
        <v>0</v>
      </c>
      <c r="G149" s="3">
        <f>'Nameweights DO NOT ALTER'!G147*$C149</f>
        <v>0</v>
      </c>
      <c r="H149" s="3">
        <f>'Nameweights DO NOT ALTER'!H147*$C149</f>
        <v>0</v>
      </c>
      <c r="I149" s="3">
        <f>'Nameweights DO NOT ALTER'!I147*$C149</f>
        <v>0</v>
      </c>
    </row>
    <row r="150" spans="1:9" ht="12.75">
      <c r="A150" s="1" t="s">
        <v>274</v>
      </c>
      <c r="B150" s="2" t="s">
        <v>417</v>
      </c>
      <c r="C150" s="12"/>
      <c r="D150" s="3">
        <f>'Nameweights DO NOT ALTER'!D148*$C150</f>
        <v>0</v>
      </c>
      <c r="E150" s="3">
        <f>'Nameweights DO NOT ALTER'!E148*$C150</f>
        <v>0</v>
      </c>
      <c r="F150" s="3">
        <f>'Nameweights DO NOT ALTER'!F148*$C150</f>
        <v>0</v>
      </c>
      <c r="G150" s="3">
        <f>'Nameweights DO NOT ALTER'!G148*$C150</f>
        <v>0</v>
      </c>
      <c r="H150" s="3">
        <f>'Nameweights DO NOT ALTER'!H148*$C150</f>
        <v>0</v>
      </c>
      <c r="I150" s="3">
        <f>'Nameweights DO NOT ALTER'!I148*$C150</f>
        <v>0</v>
      </c>
    </row>
    <row r="151" spans="1:9" ht="12.75">
      <c r="A151" s="1" t="s">
        <v>414</v>
      </c>
      <c r="B151" s="2" t="s">
        <v>418</v>
      </c>
      <c r="C151" s="12"/>
      <c r="D151" s="3">
        <f>'Nameweights DO NOT ALTER'!D149*$C151</f>
        <v>0</v>
      </c>
      <c r="E151" s="3">
        <f>'Nameweights DO NOT ALTER'!E149*$C151</f>
        <v>0</v>
      </c>
      <c r="F151" s="3">
        <f>'Nameweights DO NOT ALTER'!F149*$C151</f>
        <v>0</v>
      </c>
      <c r="G151" s="3">
        <f>'Nameweights DO NOT ALTER'!G149*$C151</f>
        <v>0</v>
      </c>
      <c r="H151" s="3">
        <f>'Nameweights DO NOT ALTER'!H149*$C151</f>
        <v>0</v>
      </c>
      <c r="I151" s="3">
        <f>'Nameweights DO NOT ALTER'!I149*$C151</f>
        <v>0</v>
      </c>
    </row>
    <row r="152" spans="1:16" ht="12.75">
      <c r="A152" s="1" t="s">
        <v>419</v>
      </c>
      <c r="B152" s="2" t="s">
        <v>420</v>
      </c>
      <c r="C152" s="12"/>
      <c r="K152" s="3">
        <f>'Nameweights DO NOT ALTER'!K150*$C152</f>
        <v>0</v>
      </c>
      <c r="L152" s="3">
        <f>'Nameweights DO NOT ALTER'!L150*$C152</f>
        <v>0</v>
      </c>
      <c r="M152" s="3">
        <f>'Nameweights DO NOT ALTER'!M150*$C152</f>
        <v>0</v>
      </c>
      <c r="N152" s="3">
        <f>'Nameweights DO NOT ALTER'!N150*$C152</f>
        <v>0</v>
      </c>
      <c r="O152" s="3">
        <f>'Nameweights DO NOT ALTER'!O150*$C152</f>
        <v>0</v>
      </c>
      <c r="P152" s="3">
        <f>'Nameweights DO NOT ALTER'!P150*$C152</f>
        <v>0</v>
      </c>
    </row>
    <row r="153" spans="1:9" ht="12.75">
      <c r="A153" s="1" t="s">
        <v>298</v>
      </c>
      <c r="B153" s="2" t="s">
        <v>421</v>
      </c>
      <c r="C153" s="12"/>
      <c r="D153" s="3">
        <f>'Nameweights DO NOT ALTER'!D151*$C153</f>
        <v>0</v>
      </c>
      <c r="E153" s="3">
        <f>'Nameweights DO NOT ALTER'!E151*$C153</f>
        <v>0</v>
      </c>
      <c r="F153" s="3">
        <f>'Nameweights DO NOT ALTER'!F151*$C153</f>
        <v>0</v>
      </c>
      <c r="G153" s="3">
        <f>'Nameweights DO NOT ALTER'!G151*$C153</f>
        <v>0</v>
      </c>
      <c r="H153" s="3">
        <f>'Nameweights DO NOT ALTER'!H151*$C153</f>
        <v>0</v>
      </c>
      <c r="I153" s="3">
        <f>'Nameweights DO NOT ALTER'!I151*$C153</f>
        <v>0</v>
      </c>
    </row>
    <row r="154" spans="1:9" ht="12.75">
      <c r="A154" s="1" t="s">
        <v>87</v>
      </c>
      <c r="B154" s="2" t="s">
        <v>422</v>
      </c>
      <c r="C154" s="12"/>
      <c r="D154" s="3">
        <f>'Nameweights DO NOT ALTER'!D152*$C154</f>
        <v>0</v>
      </c>
      <c r="E154" s="3">
        <f>'Nameweights DO NOT ALTER'!E152*$C154</f>
        <v>0</v>
      </c>
      <c r="F154" s="3">
        <f>'Nameweights DO NOT ALTER'!F152*$C154</f>
        <v>0</v>
      </c>
      <c r="G154" s="3">
        <f>'Nameweights DO NOT ALTER'!G152*$C154</f>
        <v>0</v>
      </c>
      <c r="H154" s="3">
        <f>'Nameweights DO NOT ALTER'!H152*$C154</f>
        <v>0</v>
      </c>
      <c r="I154" s="3">
        <f>'Nameweights DO NOT ALTER'!I152*$C154</f>
        <v>0</v>
      </c>
    </row>
    <row r="155" spans="1:16" ht="12.75">
      <c r="A155" s="1" t="s">
        <v>114</v>
      </c>
      <c r="B155" s="2" t="s">
        <v>423</v>
      </c>
      <c r="C155" s="12"/>
      <c r="K155" s="3">
        <f>'Nameweights DO NOT ALTER'!K153*$C155</f>
        <v>0</v>
      </c>
      <c r="L155" s="3">
        <f>'Nameweights DO NOT ALTER'!L153*$C155</f>
        <v>0</v>
      </c>
      <c r="M155" s="3">
        <f>'Nameweights DO NOT ALTER'!M153*$C155</f>
        <v>0</v>
      </c>
      <c r="N155" s="3">
        <f>'Nameweights DO NOT ALTER'!N153*$C155</f>
        <v>0</v>
      </c>
      <c r="O155" s="3">
        <f>'Nameweights DO NOT ALTER'!O153*$C155</f>
        <v>0</v>
      </c>
      <c r="P155" s="3">
        <f>'Nameweights DO NOT ALTER'!P153*$C155</f>
        <v>0</v>
      </c>
    </row>
    <row r="156" spans="1:16" ht="12.75">
      <c r="A156" s="1" t="s">
        <v>419</v>
      </c>
      <c r="B156" s="2" t="s">
        <v>424</v>
      </c>
      <c r="C156" s="12"/>
      <c r="K156" s="3">
        <f>'Nameweights DO NOT ALTER'!K154*$C156</f>
        <v>0</v>
      </c>
      <c r="L156" s="3">
        <f>'Nameweights DO NOT ALTER'!L154*$C156</f>
        <v>0</v>
      </c>
      <c r="M156" s="3">
        <f>'Nameweights DO NOT ALTER'!M154*$C156</f>
        <v>0</v>
      </c>
      <c r="N156" s="3">
        <f>'Nameweights DO NOT ALTER'!N154*$C156</f>
        <v>0</v>
      </c>
      <c r="O156" s="3">
        <f>'Nameweights DO NOT ALTER'!O154*$C156</f>
        <v>0</v>
      </c>
      <c r="P156" s="3">
        <f>'Nameweights DO NOT ALTER'!P154*$C156</f>
        <v>0</v>
      </c>
    </row>
    <row r="157" spans="1:23" ht="12.75">
      <c r="A157" s="1" t="s">
        <v>215</v>
      </c>
      <c r="B157" s="2" t="s">
        <v>425</v>
      </c>
      <c r="C157" s="12"/>
      <c r="R157" s="3">
        <f>'Nameweights DO NOT ALTER'!R155*$C157</f>
        <v>0</v>
      </c>
      <c r="S157" s="3">
        <f>'Nameweights DO NOT ALTER'!S155*$C157</f>
        <v>0</v>
      </c>
      <c r="T157" s="3">
        <f>'Nameweights DO NOT ALTER'!T155*$C157</f>
        <v>0</v>
      </c>
      <c r="U157" s="3">
        <f>'Nameweights DO NOT ALTER'!U155*$C157</f>
        <v>0</v>
      </c>
      <c r="V157" s="3">
        <f>'Nameweights DO NOT ALTER'!V155*$C157</f>
        <v>0</v>
      </c>
      <c r="W157" s="3">
        <f>'Nameweights DO NOT ALTER'!W155*$C157</f>
        <v>0</v>
      </c>
    </row>
    <row r="158" spans="1:16" ht="12.75">
      <c r="A158" s="1" t="s">
        <v>95</v>
      </c>
      <c r="B158" s="2" t="s">
        <v>426</v>
      </c>
      <c r="C158" s="12"/>
      <c r="K158" s="3">
        <f>'Nameweights DO NOT ALTER'!K156*$C158</f>
        <v>0</v>
      </c>
      <c r="L158" s="3">
        <f>'Nameweights DO NOT ALTER'!L156*$C158</f>
        <v>0</v>
      </c>
      <c r="M158" s="3">
        <f>'Nameweights DO NOT ALTER'!M156*$C158</f>
        <v>0</v>
      </c>
      <c r="N158" s="3">
        <f>'Nameweights DO NOT ALTER'!N156*$C158</f>
        <v>0</v>
      </c>
      <c r="O158" s="3">
        <f>'Nameweights DO NOT ALTER'!O156*$C158</f>
        <v>0</v>
      </c>
      <c r="P158" s="3">
        <f>'Nameweights DO NOT ALTER'!P156*$C158</f>
        <v>0</v>
      </c>
    </row>
    <row r="159" spans="1:16" ht="12.75">
      <c r="A159" s="1" t="s">
        <v>104</v>
      </c>
      <c r="B159" s="2" t="s">
        <v>427</v>
      </c>
      <c r="C159" s="12"/>
      <c r="K159" s="3">
        <f>'Nameweights DO NOT ALTER'!K157*$C159</f>
        <v>0</v>
      </c>
      <c r="L159" s="3">
        <f>'Nameweights DO NOT ALTER'!L157*$C159</f>
        <v>0</v>
      </c>
      <c r="M159" s="3">
        <f>'Nameweights DO NOT ALTER'!M157*$C159</f>
        <v>0</v>
      </c>
      <c r="N159" s="3">
        <f>'Nameweights DO NOT ALTER'!N157*$C159</f>
        <v>0</v>
      </c>
      <c r="O159" s="3">
        <f>'Nameweights DO NOT ALTER'!O157*$C159</f>
        <v>0</v>
      </c>
      <c r="P159" s="3">
        <f>'Nameweights DO NOT ALTER'!P157*$C159</f>
        <v>0</v>
      </c>
    </row>
    <row r="160" spans="1:9" ht="12.75">
      <c r="A160" s="1" t="s">
        <v>428</v>
      </c>
      <c r="B160" s="2" t="s">
        <v>429</v>
      </c>
      <c r="C160" s="12"/>
      <c r="D160" s="3">
        <f>'Nameweights DO NOT ALTER'!D158*$C160</f>
        <v>0</v>
      </c>
      <c r="E160" s="3">
        <f>'Nameweights DO NOT ALTER'!E158*$C160</f>
        <v>0</v>
      </c>
      <c r="F160" s="3">
        <f>'Nameweights DO NOT ALTER'!F158*$C160</f>
        <v>0</v>
      </c>
      <c r="G160" s="3">
        <f>'Nameweights DO NOT ALTER'!G158*$C160</f>
        <v>0</v>
      </c>
      <c r="H160" s="3">
        <f>'Nameweights DO NOT ALTER'!H158*$C160</f>
        <v>0</v>
      </c>
      <c r="I160" s="3">
        <f>'Nameweights DO NOT ALTER'!I158*$C160</f>
        <v>0</v>
      </c>
    </row>
    <row r="161" spans="1:9" ht="12.75">
      <c r="A161" s="1" t="s">
        <v>277</v>
      </c>
      <c r="B161" s="2" t="s">
        <v>430</v>
      </c>
      <c r="C161" s="12"/>
      <c r="D161" s="3">
        <f>'Nameweights DO NOT ALTER'!D159*$C161</f>
        <v>0</v>
      </c>
      <c r="E161" s="3">
        <f>'Nameweights DO NOT ALTER'!E159*$C161</f>
        <v>0</v>
      </c>
      <c r="F161" s="3">
        <f>'Nameweights DO NOT ALTER'!F159*$C161</f>
        <v>0</v>
      </c>
      <c r="G161" s="3">
        <f>'Nameweights DO NOT ALTER'!G159*$C161</f>
        <v>0</v>
      </c>
      <c r="H161" s="3">
        <f>'Nameweights DO NOT ALTER'!H159*$C161</f>
        <v>0</v>
      </c>
      <c r="I161" s="3">
        <f>'Nameweights DO NOT ALTER'!I159*$C161</f>
        <v>0</v>
      </c>
    </row>
    <row r="162" spans="1:9" ht="12.75">
      <c r="A162" s="1" t="s">
        <v>288</v>
      </c>
      <c r="B162" s="2" t="s">
        <v>431</v>
      </c>
      <c r="C162" s="12"/>
      <c r="D162" s="3">
        <f>'Nameweights DO NOT ALTER'!D160*$C162</f>
        <v>0</v>
      </c>
      <c r="E162" s="3">
        <f>'Nameweights DO NOT ALTER'!E160*$C162</f>
        <v>0</v>
      </c>
      <c r="F162" s="3">
        <f>'Nameweights DO NOT ALTER'!F160*$C162</f>
        <v>0</v>
      </c>
      <c r="G162" s="3">
        <f>'Nameweights DO NOT ALTER'!G160*$C162</f>
        <v>0</v>
      </c>
      <c r="H162" s="3">
        <f>'Nameweights DO NOT ALTER'!H160*$C162</f>
        <v>0</v>
      </c>
      <c r="I162" s="3">
        <f>'Nameweights DO NOT ALTER'!I160*$C162</f>
        <v>0</v>
      </c>
    </row>
    <row r="163" spans="1:9" ht="12.75">
      <c r="A163" s="1" t="s">
        <v>133</v>
      </c>
      <c r="B163" s="2" t="s">
        <v>432</v>
      </c>
      <c r="C163" s="12"/>
      <c r="D163" s="3">
        <f>'Nameweights DO NOT ALTER'!D161*$C163</f>
        <v>0</v>
      </c>
      <c r="E163" s="3">
        <f>'Nameweights DO NOT ALTER'!E161*$C163</f>
        <v>0</v>
      </c>
      <c r="F163" s="3">
        <f>'Nameweights DO NOT ALTER'!F161*$C163</f>
        <v>0</v>
      </c>
      <c r="G163" s="3">
        <f>'Nameweights DO NOT ALTER'!G161*$C163</f>
        <v>0</v>
      </c>
      <c r="H163" s="3">
        <f>'Nameweights DO NOT ALTER'!H161*$C163</f>
        <v>0</v>
      </c>
      <c r="I163" s="3">
        <f>'Nameweights DO NOT ALTER'!I161*$C163</f>
        <v>0</v>
      </c>
    </row>
    <row r="164" spans="1:23" ht="12.75">
      <c r="A164" s="1" t="s">
        <v>134</v>
      </c>
      <c r="B164" s="1" t="s">
        <v>433</v>
      </c>
      <c r="C164" s="13"/>
      <c r="R164" s="3">
        <f>'Nameweights DO NOT ALTER'!R162*$C164</f>
        <v>0</v>
      </c>
      <c r="S164" s="3">
        <f>'Nameweights DO NOT ALTER'!S162*$C164</f>
        <v>0</v>
      </c>
      <c r="T164" s="3">
        <f>'Nameweights DO NOT ALTER'!T162*$C164</f>
        <v>0</v>
      </c>
      <c r="U164" s="3">
        <f>'Nameweights DO NOT ALTER'!U162*$C164</f>
        <v>0</v>
      </c>
      <c r="V164" s="3">
        <f>'Nameweights DO NOT ALTER'!V162*$C164</f>
        <v>0</v>
      </c>
      <c r="W164" s="3">
        <f>'Nameweights DO NOT ALTER'!W162*$C164</f>
        <v>0</v>
      </c>
    </row>
    <row r="165" spans="1:23" ht="12.75">
      <c r="A165" s="1" t="s">
        <v>29</v>
      </c>
      <c r="B165" s="2" t="s">
        <v>434</v>
      </c>
      <c r="C165" s="12"/>
      <c r="R165" s="3">
        <f>'Nameweights DO NOT ALTER'!R163*$C165</f>
        <v>0</v>
      </c>
      <c r="S165" s="3">
        <f>'Nameweights DO NOT ALTER'!S163*$C165</f>
        <v>0</v>
      </c>
      <c r="T165" s="3">
        <f>'Nameweights DO NOT ALTER'!T163*$C165</f>
        <v>0</v>
      </c>
      <c r="U165" s="3">
        <f>'Nameweights DO NOT ALTER'!U163*$C165</f>
        <v>0</v>
      </c>
      <c r="V165" s="3">
        <f>'Nameweights DO NOT ALTER'!V163*$C165</f>
        <v>0</v>
      </c>
      <c r="W165" s="3">
        <f>'Nameweights DO NOT ALTER'!W163*$C165</f>
        <v>0</v>
      </c>
    </row>
    <row r="166" spans="1:23" ht="12.75">
      <c r="A166" s="1" t="s">
        <v>29</v>
      </c>
      <c r="B166" s="2" t="s">
        <v>435</v>
      </c>
      <c r="C166" s="12"/>
      <c r="R166" s="3">
        <f>'Nameweights DO NOT ALTER'!R164*$C166</f>
        <v>0</v>
      </c>
      <c r="S166" s="3">
        <f>'Nameweights DO NOT ALTER'!S164*$C166</f>
        <v>0</v>
      </c>
      <c r="T166" s="3">
        <f>'Nameweights DO NOT ALTER'!T164*$C166</f>
        <v>0</v>
      </c>
      <c r="U166" s="3">
        <f>'Nameweights DO NOT ALTER'!U164*$C166</f>
        <v>0</v>
      </c>
      <c r="V166" s="3">
        <f>'Nameweights DO NOT ALTER'!V164*$C166</f>
        <v>0</v>
      </c>
      <c r="W166" s="3">
        <f>'Nameweights DO NOT ALTER'!W164*$C166</f>
        <v>0</v>
      </c>
    </row>
    <row r="167" spans="1:23" ht="12.75">
      <c r="A167" s="1" t="s">
        <v>29</v>
      </c>
      <c r="B167" s="2" t="s">
        <v>436</v>
      </c>
      <c r="C167" s="12"/>
      <c r="R167" s="3">
        <f>'Nameweights DO NOT ALTER'!R165*$C167</f>
        <v>0</v>
      </c>
      <c r="S167" s="3">
        <f>'Nameweights DO NOT ALTER'!S165*$C167</f>
        <v>0</v>
      </c>
      <c r="T167" s="3">
        <f>'Nameweights DO NOT ALTER'!T165*$C167</f>
        <v>0</v>
      </c>
      <c r="U167" s="3">
        <f>'Nameweights DO NOT ALTER'!U165*$C167</f>
        <v>0</v>
      </c>
      <c r="V167" s="3">
        <f>'Nameweights DO NOT ALTER'!V165*$C167</f>
        <v>0</v>
      </c>
      <c r="W167" s="3">
        <f>'Nameweights DO NOT ALTER'!W165*$C167</f>
        <v>0</v>
      </c>
    </row>
    <row r="168" spans="1:9" ht="12.75">
      <c r="A168" s="1" t="s">
        <v>414</v>
      </c>
      <c r="B168" s="2" t="s">
        <v>437</v>
      </c>
      <c r="C168" s="12"/>
      <c r="D168" s="3">
        <f>'Nameweights DO NOT ALTER'!D166*$C168</f>
        <v>0</v>
      </c>
      <c r="E168" s="3">
        <f>'Nameweights DO NOT ALTER'!E166*$C168</f>
        <v>0</v>
      </c>
      <c r="F168" s="3">
        <f>'Nameweights DO NOT ALTER'!F166*$C168</f>
        <v>0</v>
      </c>
      <c r="G168" s="3">
        <f>'Nameweights DO NOT ALTER'!G166*$C168</f>
        <v>0</v>
      </c>
      <c r="H168" s="3">
        <f>'Nameweights DO NOT ALTER'!H166*$C168</f>
        <v>0</v>
      </c>
      <c r="I168" s="3">
        <f>'Nameweights DO NOT ALTER'!I166*$C168</f>
        <v>0</v>
      </c>
    </row>
    <row r="169" spans="1:9" ht="12.75">
      <c r="A169" s="1" t="s">
        <v>277</v>
      </c>
      <c r="B169" s="2" t="s">
        <v>438</v>
      </c>
      <c r="C169" s="12"/>
      <c r="D169" s="3">
        <f>'Nameweights DO NOT ALTER'!D167*$C169</f>
        <v>0</v>
      </c>
      <c r="E169" s="3">
        <f>'Nameweights DO NOT ALTER'!E167*$C169</f>
        <v>0</v>
      </c>
      <c r="F169" s="3">
        <f>'Nameweights DO NOT ALTER'!F167*$C169</f>
        <v>0</v>
      </c>
      <c r="G169" s="3">
        <f>'Nameweights DO NOT ALTER'!G167*$C169</f>
        <v>0</v>
      </c>
      <c r="H169" s="3">
        <f>'Nameweights DO NOT ALTER'!H167*$C169</f>
        <v>0</v>
      </c>
      <c r="I169" s="3">
        <f>'Nameweights DO NOT ALTER'!I167*$C169</f>
        <v>0</v>
      </c>
    </row>
    <row r="170" spans="1:23" ht="12.75">
      <c r="A170" s="1" t="s">
        <v>303</v>
      </c>
      <c r="B170" s="2" t="s">
        <v>439</v>
      </c>
      <c r="C170" s="12"/>
      <c r="R170" s="3">
        <f>'Nameweights DO NOT ALTER'!R168*$C170</f>
        <v>0</v>
      </c>
      <c r="S170" s="3">
        <f>'Nameweights DO NOT ALTER'!S168*$C170</f>
        <v>0</v>
      </c>
      <c r="T170" s="3">
        <f>'Nameweights DO NOT ALTER'!T168*$C170</f>
        <v>0</v>
      </c>
      <c r="U170" s="3">
        <f>'Nameweights DO NOT ALTER'!U168*$C170</f>
        <v>0</v>
      </c>
      <c r="V170" s="3">
        <f>'Nameweights DO NOT ALTER'!V168*$C170</f>
        <v>0</v>
      </c>
      <c r="W170" s="3">
        <f>'Nameweights DO NOT ALTER'!W168*$C170</f>
        <v>0</v>
      </c>
    </row>
    <row r="171" spans="1:9" ht="12.75">
      <c r="A171" s="1" t="s">
        <v>288</v>
      </c>
      <c r="B171" s="2" t="s">
        <v>440</v>
      </c>
      <c r="C171" s="12"/>
      <c r="D171" s="3">
        <f>'Nameweights DO NOT ALTER'!D169*$C171</f>
        <v>0</v>
      </c>
      <c r="E171" s="3">
        <f>'Nameweights DO NOT ALTER'!E169*$C171</f>
        <v>0</v>
      </c>
      <c r="F171" s="3">
        <f>'Nameweights DO NOT ALTER'!F169*$C171</f>
        <v>0</v>
      </c>
      <c r="G171" s="3">
        <f>'Nameweights DO NOT ALTER'!G169*$C171</f>
        <v>0</v>
      </c>
      <c r="H171" s="3">
        <f>'Nameweights DO NOT ALTER'!H169*$C171</f>
        <v>0</v>
      </c>
      <c r="I171" s="3">
        <f>'Nameweights DO NOT ALTER'!I169*$C171</f>
        <v>0</v>
      </c>
    </row>
    <row r="172" spans="1:23" ht="12.75">
      <c r="A172" s="1" t="s">
        <v>100</v>
      </c>
      <c r="B172" s="2" t="s">
        <v>441</v>
      </c>
      <c r="C172" s="12"/>
      <c r="R172" s="3">
        <f>'Nameweights DO NOT ALTER'!R170*$C172</f>
        <v>0</v>
      </c>
      <c r="S172" s="3">
        <f>'Nameweights DO NOT ALTER'!S170*$C172</f>
        <v>0</v>
      </c>
      <c r="T172" s="3">
        <f>'Nameweights DO NOT ALTER'!T170*$C172</f>
        <v>0</v>
      </c>
      <c r="U172" s="3">
        <f>'Nameweights DO NOT ALTER'!U170*$C172</f>
        <v>0</v>
      </c>
      <c r="V172" s="3">
        <f>'Nameweights DO NOT ALTER'!V170*$C172</f>
        <v>0</v>
      </c>
      <c r="W172" s="3">
        <f>'Nameweights DO NOT ALTER'!W170*$C172</f>
        <v>0</v>
      </c>
    </row>
    <row r="173" spans="1:16" ht="12.75">
      <c r="A173" s="1" t="s">
        <v>442</v>
      </c>
      <c r="B173" s="2" t="s">
        <v>443</v>
      </c>
      <c r="C173" s="12"/>
      <c r="K173" s="3">
        <f>'Nameweights DO NOT ALTER'!K171*$C173</f>
        <v>0</v>
      </c>
      <c r="L173" s="3">
        <f>'Nameweights DO NOT ALTER'!L171*$C173</f>
        <v>0</v>
      </c>
      <c r="M173" s="3">
        <f>'Nameweights DO NOT ALTER'!M171*$C173</f>
        <v>0</v>
      </c>
      <c r="N173" s="3">
        <f>'Nameweights DO NOT ALTER'!N171*$C173</f>
        <v>0</v>
      </c>
      <c r="O173" s="3">
        <f>'Nameweights DO NOT ALTER'!O171*$C173</f>
        <v>0</v>
      </c>
      <c r="P173" s="3">
        <f>'Nameweights DO NOT ALTER'!P171*$C173</f>
        <v>0</v>
      </c>
    </row>
    <row r="174" spans="1:9" ht="12.75">
      <c r="A174" s="1" t="s">
        <v>296</v>
      </c>
      <c r="B174" s="2" t="s">
        <v>444</v>
      </c>
      <c r="C174" s="12"/>
      <c r="D174" s="3">
        <f>'Nameweights DO NOT ALTER'!D172*$C174</f>
        <v>0</v>
      </c>
      <c r="E174" s="3">
        <f>'Nameweights DO NOT ALTER'!E172*$C174</f>
        <v>0</v>
      </c>
      <c r="F174" s="3">
        <f>'Nameweights DO NOT ALTER'!F172*$C174</f>
        <v>0</v>
      </c>
      <c r="G174" s="3">
        <f>'Nameweights DO NOT ALTER'!G172*$C174</f>
        <v>0</v>
      </c>
      <c r="H174" s="3">
        <f>'Nameweights DO NOT ALTER'!H172*$C174</f>
        <v>0</v>
      </c>
      <c r="I174" s="3">
        <f>'Nameweights DO NOT ALTER'!I172*$C174</f>
        <v>0</v>
      </c>
    </row>
    <row r="175" spans="1:9" ht="12.75">
      <c r="A175" s="1" t="s">
        <v>445</v>
      </c>
      <c r="B175" s="2" t="s">
        <v>446</v>
      </c>
      <c r="C175" s="12"/>
      <c r="D175" s="3">
        <f>'Nameweights DO NOT ALTER'!D173*$C175</f>
        <v>0</v>
      </c>
      <c r="E175" s="3">
        <f>'Nameweights DO NOT ALTER'!E173*$C175</f>
        <v>0</v>
      </c>
      <c r="F175" s="3">
        <f>'Nameweights DO NOT ALTER'!F173*$C175</f>
        <v>0</v>
      </c>
      <c r="G175" s="3">
        <f>'Nameweights DO NOT ALTER'!G173*$C175</f>
        <v>0</v>
      </c>
      <c r="H175" s="3">
        <f>'Nameweights DO NOT ALTER'!H173*$C175</f>
        <v>0</v>
      </c>
      <c r="I175" s="3">
        <f>'Nameweights DO NOT ALTER'!I173*$C175</f>
        <v>0</v>
      </c>
    </row>
    <row r="176" spans="1:9" ht="12.75">
      <c r="A176" s="1" t="s">
        <v>288</v>
      </c>
      <c r="B176" s="2" t="s">
        <v>447</v>
      </c>
      <c r="C176" s="12"/>
      <c r="D176" s="3">
        <f>'Nameweights DO NOT ALTER'!D174*$C176</f>
        <v>0</v>
      </c>
      <c r="E176" s="3">
        <f>'Nameweights DO NOT ALTER'!E174*$C176</f>
        <v>0</v>
      </c>
      <c r="F176" s="3">
        <f>'Nameweights DO NOT ALTER'!F174*$C176</f>
        <v>0</v>
      </c>
      <c r="G176" s="3">
        <f>'Nameweights DO NOT ALTER'!G174*$C176</f>
        <v>0</v>
      </c>
      <c r="H176" s="3">
        <f>'Nameweights DO NOT ALTER'!H174*$C176</f>
        <v>0</v>
      </c>
      <c r="I176" s="3">
        <f>'Nameweights DO NOT ALTER'!I174*$C176</f>
        <v>0</v>
      </c>
    </row>
    <row r="177" spans="1:9" ht="12.75">
      <c r="A177" s="1" t="s">
        <v>87</v>
      </c>
      <c r="B177" s="2" t="s">
        <v>448</v>
      </c>
      <c r="C177" s="12"/>
      <c r="D177" s="3">
        <f>'Nameweights DO NOT ALTER'!D175*$C177</f>
        <v>0</v>
      </c>
      <c r="E177" s="3">
        <f>'Nameweights DO NOT ALTER'!E175*$C177</f>
        <v>0</v>
      </c>
      <c r="F177" s="3">
        <f>'Nameweights DO NOT ALTER'!F175*$C177</f>
        <v>0</v>
      </c>
      <c r="G177" s="3">
        <f>'Nameweights DO NOT ALTER'!G175*$C177</f>
        <v>0</v>
      </c>
      <c r="H177" s="3">
        <f>'Nameweights DO NOT ALTER'!H175*$C177</f>
        <v>0</v>
      </c>
      <c r="I177" s="3">
        <f>'Nameweights DO NOT ALTER'!I175*$C177</f>
        <v>0</v>
      </c>
    </row>
    <row r="178" spans="1:16" ht="12.75">
      <c r="A178" s="1" t="s">
        <v>114</v>
      </c>
      <c r="B178" s="2" t="s">
        <v>449</v>
      </c>
      <c r="C178" s="12"/>
      <c r="K178" s="3">
        <f>'Nameweights DO NOT ALTER'!K176*$C178</f>
        <v>0</v>
      </c>
      <c r="L178" s="3">
        <f>'Nameweights DO NOT ALTER'!L176*$C178</f>
        <v>0</v>
      </c>
      <c r="M178" s="3">
        <f>'Nameweights DO NOT ALTER'!M176*$C178</f>
        <v>0</v>
      </c>
      <c r="N178" s="3">
        <f>'Nameweights DO NOT ALTER'!N176*$C178</f>
        <v>0</v>
      </c>
      <c r="O178" s="3">
        <f>'Nameweights DO NOT ALTER'!O176*$C178</f>
        <v>0</v>
      </c>
      <c r="P178" s="3">
        <f>'Nameweights DO NOT ALTER'!P176*$C178</f>
        <v>0</v>
      </c>
    </row>
    <row r="179" spans="1:16" ht="12.75">
      <c r="A179" s="1" t="s">
        <v>442</v>
      </c>
      <c r="B179" s="2" t="s">
        <v>450</v>
      </c>
      <c r="C179" s="12"/>
      <c r="K179" s="3">
        <f>'Nameweights DO NOT ALTER'!K177*$C179</f>
        <v>0</v>
      </c>
      <c r="L179" s="3">
        <f>'Nameweights DO NOT ALTER'!L177*$C179</f>
        <v>0</v>
      </c>
      <c r="M179" s="3">
        <f>'Nameweights DO NOT ALTER'!M177*$C179</f>
        <v>0</v>
      </c>
      <c r="N179" s="3">
        <f>'Nameweights DO NOT ALTER'!N177*$C179</f>
        <v>0</v>
      </c>
      <c r="O179" s="3">
        <f>'Nameweights DO NOT ALTER'!O177*$C179</f>
        <v>0</v>
      </c>
      <c r="P179" s="3">
        <f>'Nameweights DO NOT ALTER'!P177*$C179</f>
        <v>0</v>
      </c>
    </row>
    <row r="180" spans="1:16" ht="12.75">
      <c r="A180" s="1" t="s">
        <v>104</v>
      </c>
      <c r="B180" s="2" t="s">
        <v>451</v>
      </c>
      <c r="C180" s="12"/>
      <c r="K180" s="3">
        <f>'Nameweights DO NOT ALTER'!K178*$C180</f>
        <v>0</v>
      </c>
      <c r="L180" s="3">
        <f>'Nameweights DO NOT ALTER'!L178*$C180</f>
        <v>0</v>
      </c>
      <c r="M180" s="3">
        <f>'Nameweights DO NOT ALTER'!M178*$C180</f>
        <v>0</v>
      </c>
      <c r="N180" s="3">
        <f>'Nameweights DO NOT ALTER'!N178*$C180</f>
        <v>0</v>
      </c>
      <c r="O180" s="3">
        <f>'Nameweights DO NOT ALTER'!O178*$C180</f>
        <v>0</v>
      </c>
      <c r="P180" s="3">
        <f>'Nameweights DO NOT ALTER'!P178*$C180</f>
        <v>0</v>
      </c>
    </row>
    <row r="181" spans="1:16" ht="12.75">
      <c r="A181" s="1" t="s">
        <v>114</v>
      </c>
      <c r="B181" s="2" t="s">
        <v>452</v>
      </c>
      <c r="C181" s="12"/>
      <c r="K181" s="3">
        <f>'Nameweights DO NOT ALTER'!K179*$C181</f>
        <v>0</v>
      </c>
      <c r="L181" s="3">
        <f>'Nameweights DO NOT ALTER'!L179*$C181</f>
        <v>0</v>
      </c>
      <c r="M181" s="3">
        <f>'Nameweights DO NOT ALTER'!M179*$C181</f>
        <v>0</v>
      </c>
      <c r="N181" s="3">
        <f>'Nameweights DO NOT ALTER'!N179*$C181</f>
        <v>0</v>
      </c>
      <c r="O181" s="3">
        <f>'Nameweights DO NOT ALTER'!O179*$C181</f>
        <v>0</v>
      </c>
      <c r="P181" s="3">
        <f>'Nameweights DO NOT ALTER'!P179*$C181</f>
        <v>0</v>
      </c>
    </row>
    <row r="182" spans="1:9" ht="12.75">
      <c r="A182" s="1" t="s">
        <v>298</v>
      </c>
      <c r="B182" s="2" t="s">
        <v>453</v>
      </c>
      <c r="C182" s="12"/>
      <c r="D182" s="3">
        <f>'Nameweights DO NOT ALTER'!D180*$C182</f>
        <v>0</v>
      </c>
      <c r="E182" s="3">
        <f>'Nameweights DO NOT ALTER'!E180*$C182</f>
        <v>0</v>
      </c>
      <c r="F182" s="3">
        <f>'Nameweights DO NOT ALTER'!F180*$C182</f>
        <v>0</v>
      </c>
      <c r="G182" s="3">
        <f>'Nameweights DO NOT ALTER'!G180*$C182</f>
        <v>0</v>
      </c>
      <c r="H182" s="3">
        <f>'Nameweights DO NOT ALTER'!H180*$C182</f>
        <v>0</v>
      </c>
      <c r="I182" s="3">
        <f>'Nameweights DO NOT ALTER'!I180*$C182</f>
        <v>0</v>
      </c>
    </row>
    <row r="183" spans="1:9" ht="12.75">
      <c r="A183" s="1" t="s">
        <v>310</v>
      </c>
      <c r="B183" s="2" t="s">
        <v>454</v>
      </c>
      <c r="C183" s="12"/>
      <c r="D183" s="3">
        <f>'Nameweights DO NOT ALTER'!D181*$C183</f>
        <v>0</v>
      </c>
      <c r="E183" s="3">
        <f>'Nameweights DO NOT ALTER'!E181*$C183</f>
        <v>0</v>
      </c>
      <c r="F183" s="3">
        <f>'Nameweights DO NOT ALTER'!F181*$C183</f>
        <v>0</v>
      </c>
      <c r="G183" s="3">
        <f>'Nameweights DO NOT ALTER'!G181*$C183</f>
        <v>0</v>
      </c>
      <c r="H183" s="3">
        <f>'Nameweights DO NOT ALTER'!H181*$C183</f>
        <v>0</v>
      </c>
      <c r="I183" s="3">
        <f>'Nameweights DO NOT ALTER'!I181*$C183</f>
        <v>0</v>
      </c>
    </row>
    <row r="184" spans="1:9" ht="12.75">
      <c r="A184" s="2" t="s">
        <v>158</v>
      </c>
      <c r="B184" s="2" t="s">
        <v>455</v>
      </c>
      <c r="C184" s="12"/>
      <c r="D184" s="3">
        <f>'Nameweights DO NOT ALTER'!D182*$C184</f>
        <v>0</v>
      </c>
      <c r="E184" s="3">
        <f>'Nameweights DO NOT ALTER'!E182*$C184</f>
        <v>0</v>
      </c>
      <c r="F184" s="3">
        <f>'Nameweights DO NOT ALTER'!F182*$C184</f>
        <v>0</v>
      </c>
      <c r="G184" s="3">
        <f>'Nameweights DO NOT ALTER'!G182*$C184</f>
        <v>0</v>
      </c>
      <c r="H184" s="3">
        <f>'Nameweights DO NOT ALTER'!H182*$C184</f>
        <v>0</v>
      </c>
      <c r="I184" s="3">
        <f>'Nameweights DO NOT ALTER'!I182*$C184</f>
        <v>0</v>
      </c>
    </row>
    <row r="185" spans="1:9" ht="12.75">
      <c r="A185" s="2" t="s">
        <v>110</v>
      </c>
      <c r="B185" s="2" t="s">
        <v>456</v>
      </c>
      <c r="C185" s="12"/>
      <c r="D185" s="3">
        <f>'Nameweights DO NOT ALTER'!D183*$C185</f>
        <v>0</v>
      </c>
      <c r="E185" s="3">
        <f>'Nameweights DO NOT ALTER'!E183*$C185</f>
        <v>0</v>
      </c>
      <c r="F185" s="3">
        <f>'Nameweights DO NOT ALTER'!F183*$C185</f>
        <v>0</v>
      </c>
      <c r="G185" s="3">
        <f>'Nameweights DO NOT ALTER'!G183*$C185</f>
        <v>0</v>
      </c>
      <c r="H185" s="3">
        <f>'Nameweights DO NOT ALTER'!H183*$C185</f>
        <v>0</v>
      </c>
      <c r="I185" s="3">
        <f>'Nameweights DO NOT ALTER'!I183*$C185</f>
        <v>0</v>
      </c>
    </row>
    <row r="186" spans="1:9" ht="12.75">
      <c r="A186" s="1" t="s">
        <v>298</v>
      </c>
      <c r="B186" s="2" t="s">
        <v>457</v>
      </c>
      <c r="C186" s="12"/>
      <c r="D186" s="3">
        <f>'Nameweights DO NOT ALTER'!D184*$C186</f>
        <v>0</v>
      </c>
      <c r="E186" s="3">
        <f>'Nameweights DO NOT ALTER'!E184*$C186</f>
        <v>0</v>
      </c>
      <c r="F186" s="3">
        <f>'Nameweights DO NOT ALTER'!F184*$C186</f>
        <v>0</v>
      </c>
      <c r="G186" s="3">
        <f>'Nameweights DO NOT ALTER'!G184*$C186</f>
        <v>0</v>
      </c>
      <c r="H186" s="3">
        <f>'Nameweights DO NOT ALTER'!H184*$C186</f>
        <v>0</v>
      </c>
      <c r="I186" s="3">
        <f>'Nameweights DO NOT ALTER'!I184*$C186</f>
        <v>0</v>
      </c>
    </row>
    <row r="187" spans="1:9" ht="12.75">
      <c r="A187" s="1" t="s">
        <v>310</v>
      </c>
      <c r="B187" s="2" t="s">
        <v>458</v>
      </c>
      <c r="C187" s="12"/>
      <c r="D187" s="3">
        <f>'Nameweights DO NOT ALTER'!D185*$C187</f>
        <v>0</v>
      </c>
      <c r="E187" s="3">
        <f>'Nameweights DO NOT ALTER'!E185*$C187</f>
        <v>0</v>
      </c>
      <c r="F187" s="3">
        <f>'Nameweights DO NOT ALTER'!F185*$C187</f>
        <v>0</v>
      </c>
      <c r="G187" s="3">
        <f>'Nameweights DO NOT ALTER'!G185*$C187</f>
        <v>0</v>
      </c>
      <c r="H187" s="3">
        <f>'Nameweights DO NOT ALTER'!H185*$C187</f>
        <v>0</v>
      </c>
      <c r="I187" s="3">
        <f>'Nameweights DO NOT ALTER'!I185*$C187</f>
        <v>0</v>
      </c>
    </row>
    <row r="188" spans="1:9" ht="12.75">
      <c r="A188" s="1" t="s">
        <v>414</v>
      </c>
      <c r="B188" s="2" t="s">
        <v>459</v>
      </c>
      <c r="C188" s="12"/>
      <c r="D188" s="3">
        <f>'Nameweights DO NOT ALTER'!D186*$C188</f>
        <v>0</v>
      </c>
      <c r="E188" s="3">
        <f>'Nameweights DO NOT ALTER'!E186*$C188</f>
        <v>0</v>
      </c>
      <c r="F188" s="3">
        <f>'Nameweights DO NOT ALTER'!F186*$C188</f>
        <v>0</v>
      </c>
      <c r="G188" s="3">
        <f>'Nameweights DO NOT ALTER'!G186*$C188</f>
        <v>0</v>
      </c>
      <c r="H188" s="3">
        <f>'Nameweights DO NOT ALTER'!H186*$C188</f>
        <v>0</v>
      </c>
      <c r="I188" s="3">
        <f>'Nameweights DO NOT ALTER'!I186*$C188</f>
        <v>0</v>
      </c>
    </row>
    <row r="189" spans="1:9" ht="12.75">
      <c r="A189" s="1" t="s">
        <v>414</v>
      </c>
      <c r="B189" s="2" t="s">
        <v>460</v>
      </c>
      <c r="C189" s="12"/>
      <c r="D189" s="3">
        <f>'Nameweights DO NOT ALTER'!D187*$C189</f>
        <v>0</v>
      </c>
      <c r="E189" s="3">
        <f>'Nameweights DO NOT ALTER'!E187*$C189</f>
        <v>0</v>
      </c>
      <c r="F189" s="3">
        <f>'Nameweights DO NOT ALTER'!F187*$C189</f>
        <v>0</v>
      </c>
      <c r="G189" s="3">
        <f>'Nameweights DO NOT ALTER'!G187*$C189</f>
        <v>0</v>
      </c>
      <c r="H189" s="3">
        <f>'Nameweights DO NOT ALTER'!H187*$C189</f>
        <v>0</v>
      </c>
      <c r="I189" s="3">
        <f>'Nameweights DO NOT ALTER'!I187*$C189</f>
        <v>0</v>
      </c>
    </row>
    <row r="190" spans="1:16" ht="12.75">
      <c r="A190" s="1" t="s">
        <v>141</v>
      </c>
      <c r="B190" s="2" t="s">
        <v>461</v>
      </c>
      <c r="C190" s="12"/>
      <c r="K190" s="3">
        <f>'Nameweights DO NOT ALTER'!K188*$C190</f>
        <v>0</v>
      </c>
      <c r="L190" s="3">
        <f>'Nameweights DO NOT ALTER'!L188*$C190</f>
        <v>0</v>
      </c>
      <c r="M190" s="3">
        <f>'Nameweights DO NOT ALTER'!M188*$C190</f>
        <v>0</v>
      </c>
      <c r="N190" s="3">
        <f>'Nameweights DO NOT ALTER'!N188*$C190</f>
        <v>0</v>
      </c>
      <c r="O190" s="3">
        <f>'Nameweights DO NOT ALTER'!O188*$C190</f>
        <v>0</v>
      </c>
      <c r="P190" s="3">
        <f>'Nameweights DO NOT ALTER'!P188*$C190</f>
        <v>0</v>
      </c>
    </row>
    <row r="191" spans="1:9" ht="12.75">
      <c r="A191" s="2" t="s">
        <v>110</v>
      </c>
      <c r="B191" s="2" t="s">
        <v>462</v>
      </c>
      <c r="C191" s="12"/>
      <c r="D191" s="3">
        <f>'Nameweights DO NOT ALTER'!D189*$C191</f>
        <v>0</v>
      </c>
      <c r="E191" s="3">
        <f>'Nameweights DO NOT ALTER'!E189*$C191</f>
        <v>0</v>
      </c>
      <c r="F191" s="3">
        <f>'Nameweights DO NOT ALTER'!F189*$C191</f>
        <v>0</v>
      </c>
      <c r="G191" s="3">
        <f>'Nameweights DO NOT ALTER'!G189*$C191</f>
        <v>0</v>
      </c>
      <c r="H191" s="3">
        <f>'Nameweights DO NOT ALTER'!H189*$C191</f>
        <v>0</v>
      </c>
      <c r="I191" s="3">
        <f>'Nameweights DO NOT ALTER'!I189*$C191</f>
        <v>0</v>
      </c>
    </row>
    <row r="192" spans="1:16" ht="12.75">
      <c r="A192" s="1" t="s">
        <v>3</v>
      </c>
      <c r="B192" s="2" t="s">
        <v>463</v>
      </c>
      <c r="C192" s="12"/>
      <c r="K192" s="3">
        <f>'Nameweights DO NOT ALTER'!K190*$C192</f>
        <v>0</v>
      </c>
      <c r="L192" s="3">
        <f>'Nameweights DO NOT ALTER'!L190*$C192</f>
        <v>0</v>
      </c>
      <c r="M192" s="3">
        <f>'Nameweights DO NOT ALTER'!M190*$C192</f>
        <v>0</v>
      </c>
      <c r="N192" s="3">
        <f>'Nameweights DO NOT ALTER'!N190*$C192</f>
        <v>0</v>
      </c>
      <c r="O192" s="3">
        <f>'Nameweights DO NOT ALTER'!O190*$C192</f>
        <v>0</v>
      </c>
      <c r="P192" s="3">
        <f>'Nameweights DO NOT ALTER'!P190*$C192</f>
        <v>0</v>
      </c>
    </row>
    <row r="193" spans="1:23" ht="12.75">
      <c r="A193" s="1" t="s">
        <v>215</v>
      </c>
      <c r="B193" s="2" t="s">
        <v>464</v>
      </c>
      <c r="C193" s="12"/>
      <c r="R193" s="3">
        <f>'Nameweights DO NOT ALTER'!R191*$C193</f>
        <v>0</v>
      </c>
      <c r="S193" s="3">
        <f>'Nameweights DO NOT ALTER'!S191*$C193</f>
        <v>0</v>
      </c>
      <c r="T193" s="3">
        <f>'Nameweights DO NOT ALTER'!T191*$C193</f>
        <v>0</v>
      </c>
      <c r="U193" s="3">
        <f>'Nameweights DO NOT ALTER'!U191*$C193</f>
        <v>0</v>
      </c>
      <c r="V193" s="3">
        <f>'Nameweights DO NOT ALTER'!V191*$C193</f>
        <v>0</v>
      </c>
      <c r="W193" s="3">
        <f>'Nameweights DO NOT ALTER'!W191*$C193</f>
        <v>0</v>
      </c>
    </row>
    <row r="194" spans="1:9" ht="12.75">
      <c r="A194" s="1" t="s">
        <v>465</v>
      </c>
      <c r="B194" s="2" t="s">
        <v>466</v>
      </c>
      <c r="C194" s="12"/>
      <c r="D194" s="3">
        <f>'Nameweights DO NOT ALTER'!D192*$C194</f>
        <v>0</v>
      </c>
      <c r="E194" s="3">
        <f>'Nameweights DO NOT ALTER'!E192*$C194</f>
        <v>0</v>
      </c>
      <c r="F194" s="3">
        <f>'Nameweights DO NOT ALTER'!F192*$C194</f>
        <v>0</v>
      </c>
      <c r="G194" s="3">
        <f>'Nameweights DO NOT ALTER'!G192*$C194</f>
        <v>0</v>
      </c>
      <c r="H194" s="3">
        <f>'Nameweights DO NOT ALTER'!H192*$C194</f>
        <v>0</v>
      </c>
      <c r="I194" s="3">
        <f>'Nameweights DO NOT ALTER'!I192*$C194</f>
        <v>0</v>
      </c>
    </row>
    <row r="195" spans="1:23" ht="12.75">
      <c r="A195" s="1" t="s">
        <v>215</v>
      </c>
      <c r="B195" s="2" t="s">
        <v>467</v>
      </c>
      <c r="C195" s="12"/>
      <c r="R195" s="3">
        <f>'Nameweights DO NOT ALTER'!R193*$C195</f>
        <v>0</v>
      </c>
      <c r="S195" s="3">
        <f>'Nameweights DO NOT ALTER'!S193*$C195</f>
        <v>0</v>
      </c>
      <c r="T195" s="3">
        <f>'Nameweights DO NOT ALTER'!T193*$C195</f>
        <v>0</v>
      </c>
      <c r="U195" s="3">
        <f>'Nameweights DO NOT ALTER'!U193*$C195</f>
        <v>0</v>
      </c>
      <c r="V195" s="3">
        <f>'Nameweights DO NOT ALTER'!V193*$C195</f>
        <v>0</v>
      </c>
      <c r="W195" s="3">
        <f>'Nameweights DO NOT ALTER'!W193*$C195</f>
        <v>0</v>
      </c>
    </row>
    <row r="196" spans="1:16" ht="12.75">
      <c r="A196" s="1" t="s">
        <v>122</v>
      </c>
      <c r="B196" s="2" t="s">
        <v>468</v>
      </c>
      <c r="C196" s="12"/>
      <c r="K196" s="3">
        <f>'Nameweights DO NOT ALTER'!K194*$C196</f>
        <v>0</v>
      </c>
      <c r="L196" s="3">
        <f>'Nameweights DO NOT ALTER'!L194*$C196</f>
        <v>0</v>
      </c>
      <c r="M196" s="3">
        <f>'Nameweights DO NOT ALTER'!M194*$C196</f>
        <v>0</v>
      </c>
      <c r="N196" s="3">
        <f>'Nameweights DO NOT ALTER'!N194*$C196</f>
        <v>0</v>
      </c>
      <c r="O196" s="3">
        <f>'Nameweights DO NOT ALTER'!O194*$C196</f>
        <v>0</v>
      </c>
      <c r="P196" s="3">
        <f>'Nameweights DO NOT ALTER'!P194*$C196</f>
        <v>0</v>
      </c>
    </row>
    <row r="197" spans="1:23" ht="12.75">
      <c r="A197" s="1" t="s">
        <v>469</v>
      </c>
      <c r="B197" s="2" t="s">
        <v>470</v>
      </c>
      <c r="C197" s="12"/>
      <c r="R197" s="3">
        <f>'Nameweights DO NOT ALTER'!R195*$C197</f>
        <v>0</v>
      </c>
      <c r="S197" s="3">
        <f>'Nameweights DO NOT ALTER'!S195*$C197</f>
        <v>0</v>
      </c>
      <c r="T197" s="3">
        <f>'Nameweights DO NOT ALTER'!T195*$C197</f>
        <v>0</v>
      </c>
      <c r="U197" s="3">
        <f>'Nameweights DO NOT ALTER'!U195*$C197</f>
        <v>0</v>
      </c>
      <c r="V197" s="3">
        <f>'Nameweights DO NOT ALTER'!V195*$C197</f>
        <v>0</v>
      </c>
      <c r="W197" s="3">
        <f>'Nameweights DO NOT ALTER'!W195*$C197</f>
        <v>0</v>
      </c>
    </row>
    <row r="198" spans="1:16" ht="12.75">
      <c r="A198" s="1" t="s">
        <v>122</v>
      </c>
      <c r="B198" s="2" t="s">
        <v>471</v>
      </c>
      <c r="C198" s="12"/>
      <c r="K198" s="3">
        <f>'Nameweights DO NOT ALTER'!K196*$C198</f>
        <v>0</v>
      </c>
      <c r="L198" s="3">
        <f>'Nameweights DO NOT ALTER'!L196*$C198</f>
        <v>0</v>
      </c>
      <c r="M198" s="3">
        <f>'Nameweights DO NOT ALTER'!M196*$C198</f>
        <v>0</v>
      </c>
      <c r="N198" s="3">
        <f>'Nameweights DO NOT ALTER'!N196*$C198</f>
        <v>0</v>
      </c>
      <c r="O198" s="3">
        <f>'Nameweights DO NOT ALTER'!O196*$C198</f>
        <v>0</v>
      </c>
      <c r="P198" s="3">
        <f>'Nameweights DO NOT ALTER'!P196*$C198</f>
        <v>0</v>
      </c>
    </row>
    <row r="199" spans="1:9" ht="12.75">
      <c r="A199" s="2" t="s">
        <v>158</v>
      </c>
      <c r="B199" s="2" t="s">
        <v>472</v>
      </c>
      <c r="C199" s="12"/>
      <c r="D199" s="3">
        <f>'Nameweights DO NOT ALTER'!D197*$C199</f>
        <v>0</v>
      </c>
      <c r="E199" s="3">
        <f>'Nameweights DO NOT ALTER'!E197*$C199</f>
        <v>0</v>
      </c>
      <c r="F199" s="3">
        <f>'Nameweights DO NOT ALTER'!F197*$C199</f>
        <v>0</v>
      </c>
      <c r="G199" s="3">
        <f>'Nameweights DO NOT ALTER'!G197*$C199</f>
        <v>0</v>
      </c>
      <c r="H199" s="3">
        <f>'Nameweights DO NOT ALTER'!H197*$C199</f>
        <v>0</v>
      </c>
      <c r="I199" s="3">
        <f>'Nameweights DO NOT ALTER'!I197*$C199</f>
        <v>0</v>
      </c>
    </row>
    <row r="200" spans="1:16" ht="12.75">
      <c r="A200" s="1" t="s">
        <v>18</v>
      </c>
      <c r="B200" s="2" t="s">
        <v>473</v>
      </c>
      <c r="C200" s="12"/>
      <c r="K200" s="3">
        <f>'Nameweights DO NOT ALTER'!K198*$C200</f>
        <v>0</v>
      </c>
      <c r="L200" s="3">
        <f>'Nameweights DO NOT ALTER'!L198*$C200</f>
        <v>0</v>
      </c>
      <c r="M200" s="3">
        <f>'Nameweights DO NOT ALTER'!M198*$C200</f>
        <v>0</v>
      </c>
      <c r="N200" s="3">
        <f>'Nameweights DO NOT ALTER'!N198*$C200</f>
        <v>0</v>
      </c>
      <c r="O200" s="3">
        <f>'Nameweights DO NOT ALTER'!O198*$C200</f>
        <v>0</v>
      </c>
      <c r="P200" s="3">
        <f>'Nameweights DO NOT ALTER'!P198*$C200</f>
        <v>0</v>
      </c>
    </row>
    <row r="201" spans="1:23" ht="12.75">
      <c r="A201" s="1" t="s">
        <v>215</v>
      </c>
      <c r="B201" s="2" t="s">
        <v>474</v>
      </c>
      <c r="C201" s="12"/>
      <c r="R201" s="3">
        <f>'Nameweights DO NOT ALTER'!R199*$C201</f>
        <v>0</v>
      </c>
      <c r="S201" s="3">
        <f>'Nameweights DO NOT ALTER'!S199*$C201</f>
        <v>0</v>
      </c>
      <c r="T201" s="3">
        <f>'Nameweights DO NOT ALTER'!T199*$C201</f>
        <v>0</v>
      </c>
      <c r="U201" s="3">
        <f>'Nameweights DO NOT ALTER'!U199*$C201</f>
        <v>0</v>
      </c>
      <c r="V201" s="3">
        <f>'Nameweights DO NOT ALTER'!V199*$C201</f>
        <v>0</v>
      </c>
      <c r="W201" s="3">
        <f>'Nameweights DO NOT ALTER'!W199*$C201</f>
        <v>0</v>
      </c>
    </row>
    <row r="202" spans="1:23" ht="12.75">
      <c r="A202" s="1" t="s">
        <v>29</v>
      </c>
      <c r="B202" s="2" t="s">
        <v>475</v>
      </c>
      <c r="C202" s="12"/>
      <c r="R202" s="3">
        <f>'Nameweights DO NOT ALTER'!R200*$C202</f>
        <v>0</v>
      </c>
      <c r="S202" s="3">
        <f>'Nameweights DO NOT ALTER'!S200*$C202</f>
        <v>0</v>
      </c>
      <c r="T202" s="3">
        <f>'Nameweights DO NOT ALTER'!T200*$C202</f>
        <v>0</v>
      </c>
      <c r="U202" s="3">
        <f>'Nameweights DO NOT ALTER'!U200*$C202</f>
        <v>0</v>
      </c>
      <c r="V202" s="3">
        <f>'Nameweights DO NOT ALTER'!V200*$C202</f>
        <v>0</v>
      </c>
      <c r="W202" s="3">
        <f>'Nameweights DO NOT ALTER'!W200*$C202</f>
        <v>0</v>
      </c>
    </row>
    <row r="203" spans="1:16" ht="12.75">
      <c r="A203" s="1" t="s">
        <v>122</v>
      </c>
      <c r="B203" s="2" t="s">
        <v>476</v>
      </c>
      <c r="C203" s="12"/>
      <c r="K203" s="3">
        <f>'Nameweights DO NOT ALTER'!K201*$C203</f>
        <v>0</v>
      </c>
      <c r="L203" s="3">
        <f>'Nameweights DO NOT ALTER'!L201*$C203</f>
        <v>0</v>
      </c>
      <c r="M203" s="3">
        <f>'Nameweights DO NOT ALTER'!M201*$C203</f>
        <v>0</v>
      </c>
      <c r="N203" s="3">
        <f>'Nameweights DO NOT ALTER'!N201*$C203</f>
        <v>0</v>
      </c>
      <c r="O203" s="3">
        <f>'Nameweights DO NOT ALTER'!O201*$C203</f>
        <v>0</v>
      </c>
      <c r="P203" s="3">
        <f>'Nameweights DO NOT ALTER'!P201*$C203</f>
        <v>0</v>
      </c>
    </row>
    <row r="204" spans="1:9" ht="12.75">
      <c r="A204" s="2" t="s">
        <v>158</v>
      </c>
      <c r="B204" s="2" t="s">
        <v>477</v>
      </c>
      <c r="C204" s="12"/>
      <c r="D204" s="3">
        <f>'Nameweights DO NOT ALTER'!D202*$C204</f>
        <v>0</v>
      </c>
      <c r="E204" s="3">
        <f>'Nameweights DO NOT ALTER'!E202*$C204</f>
        <v>0</v>
      </c>
      <c r="F204" s="3">
        <f>'Nameweights DO NOT ALTER'!F202*$C204</f>
        <v>0</v>
      </c>
      <c r="G204" s="3">
        <f>'Nameweights DO NOT ALTER'!G202*$C204</f>
        <v>0</v>
      </c>
      <c r="H204" s="3">
        <f>'Nameweights DO NOT ALTER'!H202*$C204</f>
        <v>0</v>
      </c>
      <c r="I204" s="3">
        <f>'Nameweights DO NOT ALTER'!I202*$C204</f>
        <v>0</v>
      </c>
    </row>
    <row r="205" spans="1:9" ht="12.75">
      <c r="A205" s="1" t="s">
        <v>310</v>
      </c>
      <c r="B205" s="2" t="s">
        <v>478</v>
      </c>
      <c r="C205" s="12"/>
      <c r="D205" s="3">
        <f>'Nameweights DO NOT ALTER'!D203*$C205</f>
        <v>0</v>
      </c>
      <c r="E205" s="3">
        <f>'Nameweights DO NOT ALTER'!E203*$C205</f>
        <v>0</v>
      </c>
      <c r="F205" s="3">
        <f>'Nameweights DO NOT ALTER'!F203*$C205</f>
        <v>0</v>
      </c>
      <c r="G205" s="3">
        <f>'Nameweights DO NOT ALTER'!G203*$C205</f>
        <v>0</v>
      </c>
      <c r="H205" s="3">
        <f>'Nameweights DO NOT ALTER'!H203*$C205</f>
        <v>0</v>
      </c>
      <c r="I205" s="3">
        <f>'Nameweights DO NOT ALTER'!I203*$C205</f>
        <v>0</v>
      </c>
    </row>
    <row r="206" spans="1:23" ht="12.75">
      <c r="A206" s="1" t="s">
        <v>83</v>
      </c>
      <c r="B206" s="2" t="s">
        <v>479</v>
      </c>
      <c r="C206" s="12"/>
      <c r="R206" s="3">
        <f>'Nameweights DO NOT ALTER'!R204*$C206</f>
        <v>0</v>
      </c>
      <c r="S206" s="3">
        <f>'Nameweights DO NOT ALTER'!S204*$C206</f>
        <v>0</v>
      </c>
      <c r="T206" s="3">
        <f>'Nameweights DO NOT ALTER'!T204*$C206</f>
        <v>0</v>
      </c>
      <c r="U206" s="3">
        <f>'Nameweights DO NOT ALTER'!U204*$C206</f>
        <v>0</v>
      </c>
      <c r="V206" s="3">
        <f>'Nameweights DO NOT ALTER'!V204*$C206</f>
        <v>0</v>
      </c>
      <c r="W206" s="3">
        <f>'Nameweights DO NOT ALTER'!W204*$C206</f>
        <v>0</v>
      </c>
    </row>
    <row r="207" spans="1:9" ht="12.75">
      <c r="A207" s="1" t="s">
        <v>310</v>
      </c>
      <c r="B207" s="2" t="s">
        <v>480</v>
      </c>
      <c r="C207" s="12"/>
      <c r="D207" s="3">
        <f>'Nameweights DO NOT ALTER'!D205*$C207</f>
        <v>0</v>
      </c>
      <c r="E207" s="3">
        <f>'Nameweights DO NOT ALTER'!E205*$C207</f>
        <v>0</v>
      </c>
      <c r="F207" s="3">
        <f>'Nameweights DO NOT ALTER'!F205*$C207</f>
        <v>0</v>
      </c>
      <c r="G207" s="3">
        <f>'Nameweights DO NOT ALTER'!G205*$C207</f>
        <v>0</v>
      </c>
      <c r="H207" s="3">
        <f>'Nameweights DO NOT ALTER'!H205*$C207</f>
        <v>0</v>
      </c>
      <c r="I207" s="3">
        <f>'Nameweights DO NOT ALTER'!I205*$C207</f>
        <v>0</v>
      </c>
    </row>
    <row r="208" spans="1:9" ht="12.75">
      <c r="A208" s="1" t="s">
        <v>298</v>
      </c>
      <c r="B208" s="2" t="s">
        <v>481</v>
      </c>
      <c r="C208" s="12"/>
      <c r="D208" s="3">
        <f>'Nameweights DO NOT ALTER'!D206*$C208</f>
        <v>0</v>
      </c>
      <c r="E208" s="3">
        <f>'Nameweights DO NOT ALTER'!E206*$C208</f>
        <v>0</v>
      </c>
      <c r="F208" s="3">
        <f>'Nameweights DO NOT ALTER'!F206*$C208</f>
        <v>0</v>
      </c>
      <c r="G208" s="3">
        <f>'Nameweights DO NOT ALTER'!G206*$C208</f>
        <v>0</v>
      </c>
      <c r="H208" s="3">
        <f>'Nameweights DO NOT ALTER'!H206*$C208</f>
        <v>0</v>
      </c>
      <c r="I208" s="3">
        <f>'Nameweights DO NOT ALTER'!I206*$C208</f>
        <v>0</v>
      </c>
    </row>
    <row r="209" spans="1:9" ht="12.75">
      <c r="A209" s="1" t="s">
        <v>310</v>
      </c>
      <c r="B209" s="2" t="s">
        <v>482</v>
      </c>
      <c r="C209" s="12"/>
      <c r="D209" s="3">
        <f>'Nameweights DO NOT ALTER'!D207*$C209</f>
        <v>0</v>
      </c>
      <c r="E209" s="3">
        <f>'Nameweights DO NOT ALTER'!E207*$C209</f>
        <v>0</v>
      </c>
      <c r="F209" s="3">
        <f>'Nameweights DO NOT ALTER'!F207*$C209</f>
        <v>0</v>
      </c>
      <c r="G209" s="3">
        <f>'Nameweights DO NOT ALTER'!G207*$C209</f>
        <v>0</v>
      </c>
      <c r="H209" s="3">
        <f>'Nameweights DO NOT ALTER'!H207*$C209</f>
        <v>0</v>
      </c>
      <c r="I209" s="3">
        <f>'Nameweights DO NOT ALTER'!I207*$C209</f>
        <v>0</v>
      </c>
    </row>
    <row r="210" spans="1:9" ht="12.75">
      <c r="A210" s="1" t="s">
        <v>298</v>
      </c>
      <c r="B210" s="2" t="s">
        <v>483</v>
      </c>
      <c r="C210" s="12"/>
      <c r="D210" s="3">
        <f>'Nameweights DO NOT ALTER'!D208*$C210</f>
        <v>0</v>
      </c>
      <c r="E210" s="3">
        <f>'Nameweights DO NOT ALTER'!E208*$C210</f>
        <v>0</v>
      </c>
      <c r="F210" s="3">
        <f>'Nameweights DO NOT ALTER'!F208*$C210</f>
        <v>0</v>
      </c>
      <c r="G210" s="3">
        <f>'Nameweights DO NOT ALTER'!G208*$C210</f>
        <v>0</v>
      </c>
      <c r="H210" s="3">
        <f>'Nameweights DO NOT ALTER'!H208*$C210</f>
        <v>0</v>
      </c>
      <c r="I210" s="3">
        <f>'Nameweights DO NOT ALTER'!I208*$C210</f>
        <v>0</v>
      </c>
    </row>
    <row r="211" spans="1:23" ht="12.75">
      <c r="A211" s="1" t="s">
        <v>148</v>
      </c>
      <c r="B211" s="2" t="s">
        <v>484</v>
      </c>
      <c r="C211" s="12"/>
      <c r="R211" s="3">
        <f>'Nameweights DO NOT ALTER'!R209*$C211</f>
        <v>0</v>
      </c>
      <c r="S211" s="3">
        <f>'Nameweights DO NOT ALTER'!S209*$C211</f>
        <v>0</v>
      </c>
      <c r="T211" s="3">
        <f>'Nameweights DO NOT ALTER'!T209*$C211</f>
        <v>0</v>
      </c>
      <c r="U211" s="3">
        <f>'Nameweights DO NOT ALTER'!U209*$C211</f>
        <v>0</v>
      </c>
      <c r="V211" s="3">
        <f>'Nameweights DO NOT ALTER'!V209*$C211</f>
        <v>0</v>
      </c>
      <c r="W211" s="3">
        <f>'Nameweights DO NOT ALTER'!W209*$C211</f>
        <v>0</v>
      </c>
    </row>
    <row r="212" spans="1:23" ht="12.75">
      <c r="A212" s="1" t="s">
        <v>29</v>
      </c>
      <c r="B212" s="2" t="s">
        <v>485</v>
      </c>
      <c r="C212" s="12"/>
      <c r="R212" s="3">
        <f>'Nameweights DO NOT ALTER'!R210*$C212</f>
        <v>0</v>
      </c>
      <c r="S212" s="3">
        <f>'Nameweights DO NOT ALTER'!S210*$C212</f>
        <v>0</v>
      </c>
      <c r="T212" s="3">
        <f>'Nameweights DO NOT ALTER'!T210*$C212</f>
        <v>0</v>
      </c>
      <c r="U212" s="3">
        <f>'Nameweights DO NOT ALTER'!U210*$C212</f>
        <v>0</v>
      </c>
      <c r="V212" s="3">
        <f>'Nameweights DO NOT ALTER'!V210*$C212</f>
        <v>0</v>
      </c>
      <c r="W212" s="3">
        <f>'Nameweights DO NOT ALTER'!W210*$C212</f>
        <v>0</v>
      </c>
    </row>
    <row r="213" spans="1:9" ht="12.75">
      <c r="A213" s="2" t="s">
        <v>110</v>
      </c>
      <c r="B213" s="2" t="s">
        <v>486</v>
      </c>
      <c r="C213" s="12"/>
      <c r="D213" s="3">
        <f>'Nameweights DO NOT ALTER'!D211*$C213</f>
        <v>0</v>
      </c>
      <c r="E213" s="3">
        <f>'Nameweights DO NOT ALTER'!E211*$C213</f>
        <v>0</v>
      </c>
      <c r="F213" s="3">
        <f>'Nameweights DO NOT ALTER'!F211*$C213</f>
        <v>0</v>
      </c>
      <c r="G213" s="3">
        <f>'Nameweights DO NOT ALTER'!G211*$C213</f>
        <v>0</v>
      </c>
      <c r="H213" s="3">
        <f>'Nameweights DO NOT ALTER'!H211*$C213</f>
        <v>0</v>
      </c>
      <c r="I213" s="3">
        <f>'Nameweights DO NOT ALTER'!I211*$C213</f>
        <v>0</v>
      </c>
    </row>
    <row r="214" spans="1:16" ht="12.75">
      <c r="A214" s="1" t="s">
        <v>122</v>
      </c>
      <c r="B214" s="2" t="s">
        <v>487</v>
      </c>
      <c r="C214" s="12"/>
      <c r="K214" s="3">
        <f>'Nameweights DO NOT ALTER'!K212*$C214</f>
        <v>0</v>
      </c>
      <c r="L214" s="3">
        <f>'Nameweights DO NOT ALTER'!L212*$C214</f>
        <v>0</v>
      </c>
      <c r="M214" s="3">
        <f>'Nameweights DO NOT ALTER'!M212*$C214</f>
        <v>0</v>
      </c>
      <c r="N214" s="3">
        <f>'Nameweights DO NOT ALTER'!N212*$C214</f>
        <v>0</v>
      </c>
      <c r="O214" s="3">
        <f>'Nameweights DO NOT ALTER'!O212*$C214</f>
        <v>0</v>
      </c>
      <c r="P214" s="3">
        <f>'Nameweights DO NOT ALTER'!P212*$C214</f>
        <v>0</v>
      </c>
    </row>
    <row r="215" spans="1:9" ht="12.75">
      <c r="A215" s="1" t="s">
        <v>310</v>
      </c>
      <c r="B215" s="2" t="s">
        <v>488</v>
      </c>
      <c r="C215" s="12"/>
      <c r="D215" s="3">
        <f>'Nameweights DO NOT ALTER'!D213*$C215</f>
        <v>0</v>
      </c>
      <c r="E215" s="3">
        <f>'Nameweights DO NOT ALTER'!E213*$C215</f>
        <v>0</v>
      </c>
      <c r="F215" s="3">
        <f>'Nameweights DO NOT ALTER'!F213*$C215</f>
        <v>0</v>
      </c>
      <c r="G215" s="3">
        <f>'Nameweights DO NOT ALTER'!G213*$C215</f>
        <v>0</v>
      </c>
      <c r="H215" s="3">
        <f>'Nameweights DO NOT ALTER'!H213*$C215</f>
        <v>0</v>
      </c>
      <c r="I215" s="3">
        <f>'Nameweights DO NOT ALTER'!I213*$C215</f>
        <v>0</v>
      </c>
    </row>
    <row r="216" spans="1:9" ht="12.75">
      <c r="A216" s="2" t="s">
        <v>597</v>
      </c>
      <c r="B216" s="2" t="s">
        <v>489</v>
      </c>
      <c r="C216" s="12"/>
      <c r="D216" s="3">
        <f>'Nameweights DO NOT ALTER'!D215*$C216</f>
        <v>0</v>
      </c>
      <c r="E216" s="3">
        <f>'Nameweights DO NOT ALTER'!E215*$C216</f>
        <v>0</v>
      </c>
      <c r="F216" s="3">
        <f>'Nameweights DO NOT ALTER'!F215*$C216</f>
        <v>0</v>
      </c>
      <c r="G216" s="3">
        <f>'Nameweights DO NOT ALTER'!G215*$C216</f>
        <v>0</v>
      </c>
      <c r="H216" s="3">
        <f>'Nameweights DO NOT ALTER'!H215*$C216</f>
        <v>0</v>
      </c>
      <c r="I216" s="3">
        <f>'Nameweights DO NOT ALTER'!I215*$C216</f>
        <v>0</v>
      </c>
    </row>
    <row r="217" spans="1:9" ht="12.75">
      <c r="A217" s="1" t="s">
        <v>87</v>
      </c>
      <c r="B217" s="2" t="s">
        <v>491</v>
      </c>
      <c r="C217" s="12"/>
      <c r="D217" s="3">
        <f>'Nameweights DO NOT ALTER'!D216*$C217</f>
        <v>0</v>
      </c>
      <c r="E217" s="3">
        <f>'Nameweights DO NOT ALTER'!E216*$C217</f>
        <v>0</v>
      </c>
      <c r="F217" s="3">
        <f>'Nameweights DO NOT ALTER'!F216*$C217</f>
        <v>0</v>
      </c>
      <c r="G217" s="3">
        <f>'Nameweights DO NOT ALTER'!G216*$C217</f>
        <v>0</v>
      </c>
      <c r="H217" s="3">
        <f>'Nameweights DO NOT ALTER'!H216*$C217</f>
        <v>0</v>
      </c>
      <c r="I217" s="3">
        <f>'Nameweights DO NOT ALTER'!I216*$C217</f>
        <v>0</v>
      </c>
    </row>
    <row r="218" spans="1:9" ht="12.75">
      <c r="A218" s="1" t="s">
        <v>298</v>
      </c>
      <c r="B218" s="2" t="s">
        <v>492</v>
      </c>
      <c r="C218" s="12"/>
      <c r="D218" s="3">
        <f>'Nameweights DO NOT ALTER'!D217*$C218</f>
        <v>0</v>
      </c>
      <c r="E218" s="3">
        <f>'Nameweights DO NOT ALTER'!E217*$C218</f>
        <v>0</v>
      </c>
      <c r="F218" s="3">
        <f>'Nameweights DO NOT ALTER'!F217*$C218</f>
        <v>0</v>
      </c>
      <c r="G218" s="3">
        <f>'Nameweights DO NOT ALTER'!G217*$C218</f>
        <v>0</v>
      </c>
      <c r="H218" s="3">
        <f>'Nameweights DO NOT ALTER'!H217*$C218</f>
        <v>0</v>
      </c>
      <c r="I218" s="3">
        <f>'Nameweights DO NOT ALTER'!I217*$C218</f>
        <v>0</v>
      </c>
    </row>
    <row r="219" spans="1:16" ht="12.75">
      <c r="A219" s="1" t="s">
        <v>442</v>
      </c>
      <c r="B219" s="2" t="s">
        <v>493</v>
      </c>
      <c r="C219" s="12"/>
      <c r="K219" s="3">
        <f>'Nameweights DO NOT ALTER'!K218*$C219</f>
        <v>0</v>
      </c>
      <c r="L219" s="3">
        <f>'Nameweights DO NOT ALTER'!L218*$C219</f>
        <v>0</v>
      </c>
      <c r="M219" s="3">
        <f>'Nameweights DO NOT ALTER'!M218*$C219</f>
        <v>0</v>
      </c>
      <c r="N219" s="3">
        <f>'Nameweights DO NOT ALTER'!N218*$C219</f>
        <v>0</v>
      </c>
      <c r="O219" s="3">
        <f>'Nameweights DO NOT ALTER'!O218*$C219</f>
        <v>0</v>
      </c>
      <c r="P219" s="3">
        <f>'Nameweights DO NOT ALTER'!P218*$C219</f>
        <v>0</v>
      </c>
    </row>
    <row r="220" spans="1:9" ht="12.75">
      <c r="A220" s="2" t="s">
        <v>158</v>
      </c>
      <c r="B220" s="2" t="s">
        <v>494</v>
      </c>
      <c r="C220" s="12"/>
      <c r="D220" s="3">
        <f>'Nameweights DO NOT ALTER'!D219*$C220</f>
        <v>0</v>
      </c>
      <c r="E220" s="3">
        <f>'Nameweights DO NOT ALTER'!E219*$C220</f>
        <v>0</v>
      </c>
      <c r="F220" s="3">
        <f>'Nameweights DO NOT ALTER'!F219*$C220</f>
        <v>0</v>
      </c>
      <c r="G220" s="3">
        <f>'Nameweights DO NOT ALTER'!G219*$C220</f>
        <v>0</v>
      </c>
      <c r="H220" s="3">
        <f>'Nameweights DO NOT ALTER'!H219*$C220</f>
        <v>0</v>
      </c>
      <c r="I220" s="3">
        <f>'Nameweights DO NOT ALTER'!I219*$C220</f>
        <v>0</v>
      </c>
    </row>
    <row r="221" spans="1:16" ht="12.75">
      <c r="A221" s="1" t="s">
        <v>286</v>
      </c>
      <c r="B221" s="2" t="s">
        <v>495</v>
      </c>
      <c r="C221" s="12"/>
      <c r="K221" s="3">
        <f>'Nameweights DO NOT ALTER'!K220*$C221</f>
        <v>0</v>
      </c>
      <c r="L221" s="3">
        <f>'Nameweights DO NOT ALTER'!L220*$C221</f>
        <v>0</v>
      </c>
      <c r="M221" s="3">
        <f>'Nameweights DO NOT ALTER'!M220*$C221</f>
        <v>0</v>
      </c>
      <c r="N221" s="3">
        <f>'Nameweights DO NOT ALTER'!N220*$C221</f>
        <v>0</v>
      </c>
      <c r="O221" s="3">
        <f>'Nameweights DO NOT ALTER'!O220*$C221</f>
        <v>0</v>
      </c>
      <c r="P221" s="3">
        <f>'Nameweights DO NOT ALTER'!P220*$C221</f>
        <v>0</v>
      </c>
    </row>
    <row r="222" spans="1:16" ht="12.75">
      <c r="A222" s="1" t="s">
        <v>114</v>
      </c>
      <c r="B222" s="2" t="s">
        <v>496</v>
      </c>
      <c r="C222" s="12"/>
      <c r="K222" s="3">
        <f>'Nameweights DO NOT ALTER'!K221*$C222</f>
        <v>0</v>
      </c>
      <c r="L222" s="3">
        <f>'Nameweights DO NOT ALTER'!L221*$C222</f>
        <v>0</v>
      </c>
      <c r="M222" s="3">
        <f>'Nameweights DO NOT ALTER'!M221*$C222</f>
        <v>0</v>
      </c>
      <c r="N222" s="3">
        <f>'Nameweights DO NOT ALTER'!N221*$C222</f>
        <v>0</v>
      </c>
      <c r="O222" s="3">
        <f>'Nameweights DO NOT ALTER'!O221*$C222</f>
        <v>0</v>
      </c>
      <c r="P222" s="3">
        <f>'Nameweights DO NOT ALTER'!P221*$C222</f>
        <v>0</v>
      </c>
    </row>
    <row r="223" spans="1:23" ht="12.75">
      <c r="A223" s="1" t="s">
        <v>497</v>
      </c>
      <c r="B223" s="1" t="s">
        <v>498</v>
      </c>
      <c r="C223" s="13"/>
      <c r="R223" s="3">
        <f>'Nameweights DO NOT ALTER'!R222*$C223</f>
        <v>0</v>
      </c>
      <c r="S223" s="3">
        <f>'Nameweights DO NOT ALTER'!S222*$C223</f>
        <v>0</v>
      </c>
      <c r="T223" s="3">
        <f>'Nameweights DO NOT ALTER'!T222*$C223</f>
        <v>0</v>
      </c>
      <c r="U223" s="3">
        <f>'Nameweights DO NOT ALTER'!U222*$C223</f>
        <v>0</v>
      </c>
      <c r="V223" s="3">
        <f>'Nameweights DO NOT ALTER'!V222*$C223</f>
        <v>0</v>
      </c>
      <c r="W223" s="3">
        <f>'Nameweights DO NOT ALTER'!W222*$C223</f>
        <v>0</v>
      </c>
    </row>
    <row r="224" spans="1:9" ht="12.75">
      <c r="A224" s="1" t="s">
        <v>119</v>
      </c>
      <c r="B224" s="2" t="s">
        <v>499</v>
      </c>
      <c r="C224" s="12"/>
      <c r="D224" s="3">
        <f>'Nameweights DO NOT ALTER'!D223*$C224</f>
        <v>0</v>
      </c>
      <c r="E224" s="3">
        <f>'Nameweights DO NOT ALTER'!E223*$C224</f>
        <v>0</v>
      </c>
      <c r="F224" s="3">
        <f>'Nameweights DO NOT ALTER'!F223*$C224</f>
        <v>0</v>
      </c>
      <c r="G224" s="3">
        <f>'Nameweights DO NOT ALTER'!G223*$C224</f>
        <v>0</v>
      </c>
      <c r="H224" s="3">
        <f>'Nameweights DO NOT ALTER'!H223*$C224</f>
        <v>0</v>
      </c>
      <c r="I224" s="3">
        <f>'Nameweights DO NOT ALTER'!I223*$C224</f>
        <v>0</v>
      </c>
    </row>
    <row r="225" spans="1:9" ht="12.75">
      <c r="A225" s="1" t="s">
        <v>288</v>
      </c>
      <c r="B225" s="2" t="s">
        <v>500</v>
      </c>
      <c r="C225" s="12"/>
      <c r="D225" s="3">
        <f>'Nameweights DO NOT ALTER'!D224*$C225</f>
        <v>0</v>
      </c>
      <c r="E225" s="3">
        <f>'Nameweights DO NOT ALTER'!E224*$C225</f>
        <v>0</v>
      </c>
      <c r="F225" s="3">
        <f>'Nameweights DO NOT ALTER'!F224*$C225</f>
        <v>0</v>
      </c>
      <c r="G225" s="3">
        <f>'Nameweights DO NOT ALTER'!G224*$C225</f>
        <v>0</v>
      </c>
      <c r="H225" s="3">
        <f>'Nameweights DO NOT ALTER'!H224*$C225</f>
        <v>0</v>
      </c>
      <c r="I225" s="3">
        <f>'Nameweights DO NOT ALTER'!I224*$C225</f>
        <v>0</v>
      </c>
    </row>
    <row r="226" spans="1:9" ht="12.75">
      <c r="A226" s="1" t="s">
        <v>310</v>
      </c>
      <c r="B226" s="2" t="s">
        <v>501</v>
      </c>
      <c r="C226" s="12"/>
      <c r="D226" s="3">
        <f>'Nameweights DO NOT ALTER'!D225*$C226</f>
        <v>0</v>
      </c>
      <c r="E226" s="3">
        <f>'Nameweights DO NOT ALTER'!E225*$C226</f>
        <v>0</v>
      </c>
      <c r="F226" s="3">
        <f>'Nameweights DO NOT ALTER'!F225*$C226</f>
        <v>0</v>
      </c>
      <c r="G226" s="3">
        <f>'Nameweights DO NOT ALTER'!G225*$C226</f>
        <v>0</v>
      </c>
      <c r="H226" s="3">
        <f>'Nameweights DO NOT ALTER'!H225*$C226</f>
        <v>0</v>
      </c>
      <c r="I226" s="3">
        <f>'Nameweights DO NOT ALTER'!I225*$C226</f>
        <v>0</v>
      </c>
    </row>
    <row r="227" spans="1:16" ht="12.75">
      <c r="A227" s="1" t="s">
        <v>141</v>
      </c>
      <c r="B227" s="2" t="s">
        <v>502</v>
      </c>
      <c r="C227" s="12"/>
      <c r="K227" s="3">
        <f>'Nameweights DO NOT ALTER'!K226*$C227</f>
        <v>0</v>
      </c>
      <c r="L227" s="3">
        <f>'Nameweights DO NOT ALTER'!L226*$C227</f>
        <v>0</v>
      </c>
      <c r="M227" s="3">
        <f>'Nameweights DO NOT ALTER'!M226*$C227</f>
        <v>0</v>
      </c>
      <c r="N227" s="3">
        <f>'Nameweights DO NOT ALTER'!N226*$C227</f>
        <v>0</v>
      </c>
      <c r="O227" s="3">
        <f>'Nameweights DO NOT ALTER'!O226*$C227</f>
        <v>0</v>
      </c>
      <c r="P227" s="3">
        <f>'Nameweights DO NOT ALTER'!P226*$C227</f>
        <v>0</v>
      </c>
    </row>
    <row r="228" spans="1:23" ht="12.75">
      <c r="A228" s="1" t="s">
        <v>303</v>
      </c>
      <c r="B228" s="2" t="s">
        <v>503</v>
      </c>
      <c r="C228" s="12"/>
      <c r="R228" s="3">
        <f>'Nameweights DO NOT ALTER'!R227*$C228</f>
        <v>0</v>
      </c>
      <c r="S228" s="3">
        <f>'Nameweights DO NOT ALTER'!S227*$C228</f>
        <v>0</v>
      </c>
      <c r="T228" s="3">
        <f>'Nameweights DO NOT ALTER'!T227*$C228</f>
        <v>0</v>
      </c>
      <c r="U228" s="3">
        <f>'Nameweights DO NOT ALTER'!U227*$C228</f>
        <v>0</v>
      </c>
      <c r="V228" s="3">
        <f>'Nameweights DO NOT ALTER'!V227*$C228</f>
        <v>0</v>
      </c>
      <c r="W228" s="3">
        <f>'Nameweights DO NOT ALTER'!W227*$C228</f>
        <v>0</v>
      </c>
    </row>
    <row r="229" spans="1:23" ht="12.75">
      <c r="A229" s="1" t="s">
        <v>351</v>
      </c>
      <c r="B229" s="2" t="s">
        <v>504</v>
      </c>
      <c r="C229" s="12"/>
      <c r="R229" s="3">
        <f>'Nameweights DO NOT ALTER'!R228*$C229</f>
        <v>0</v>
      </c>
      <c r="S229" s="3">
        <f>'Nameweights DO NOT ALTER'!S228*$C229</f>
        <v>0</v>
      </c>
      <c r="T229" s="3">
        <f>'Nameweights DO NOT ALTER'!T228*$C229</f>
        <v>0</v>
      </c>
      <c r="U229" s="3">
        <f>'Nameweights DO NOT ALTER'!U228*$C229</f>
        <v>0</v>
      </c>
      <c r="V229" s="3">
        <f>'Nameweights DO NOT ALTER'!V228*$C229</f>
        <v>0</v>
      </c>
      <c r="W229" s="3">
        <f>'Nameweights DO NOT ALTER'!W228*$C229</f>
        <v>0</v>
      </c>
    </row>
    <row r="230" spans="1:9" ht="12.75">
      <c r="A230" s="2" t="s">
        <v>110</v>
      </c>
      <c r="B230" s="2" t="s">
        <v>505</v>
      </c>
      <c r="C230" s="12"/>
      <c r="D230" s="3">
        <f>'Nameweights DO NOT ALTER'!D229*$C230</f>
        <v>0</v>
      </c>
      <c r="E230" s="3">
        <f>'Nameweights DO NOT ALTER'!E229*$C230</f>
        <v>0</v>
      </c>
      <c r="F230" s="3">
        <f>'Nameweights DO NOT ALTER'!F229*$C230</f>
        <v>0</v>
      </c>
      <c r="G230" s="3">
        <f>'Nameweights DO NOT ALTER'!G229*$C230</f>
        <v>0</v>
      </c>
      <c r="H230" s="3">
        <f>'Nameweights DO NOT ALTER'!H229*$C230</f>
        <v>0</v>
      </c>
      <c r="I230" s="3">
        <f>'Nameweights DO NOT ALTER'!I229*$C230</f>
        <v>0</v>
      </c>
    </row>
    <row r="231" spans="1:9" ht="12.75">
      <c r="A231" s="1" t="s">
        <v>279</v>
      </c>
      <c r="B231" s="2" t="s">
        <v>506</v>
      </c>
      <c r="C231" s="12"/>
      <c r="D231" s="3">
        <f>'Nameweights DO NOT ALTER'!D230*$C231</f>
        <v>0</v>
      </c>
      <c r="E231" s="3">
        <f>'Nameweights DO NOT ALTER'!E230*$C231</f>
        <v>0</v>
      </c>
      <c r="F231" s="3">
        <f>'Nameweights DO NOT ALTER'!F230*$C231</f>
        <v>0</v>
      </c>
      <c r="G231" s="3">
        <f>'Nameweights DO NOT ALTER'!G230*$C231</f>
        <v>0</v>
      </c>
      <c r="H231" s="3">
        <f>'Nameweights DO NOT ALTER'!H230*$C231</f>
        <v>0</v>
      </c>
      <c r="I231" s="3">
        <f>'Nameweights DO NOT ALTER'!I230*$C231</f>
        <v>0</v>
      </c>
    </row>
    <row r="232" spans="1:16" ht="12.75">
      <c r="A232" s="1" t="s">
        <v>122</v>
      </c>
      <c r="B232" s="2" t="s">
        <v>507</v>
      </c>
      <c r="C232" s="12"/>
      <c r="K232" s="3">
        <f>'Nameweights DO NOT ALTER'!K231*$C232</f>
        <v>0</v>
      </c>
      <c r="L232" s="3">
        <f>'Nameweights DO NOT ALTER'!L231*$C232</f>
        <v>0</v>
      </c>
      <c r="M232" s="3">
        <f>'Nameweights DO NOT ALTER'!M231*$C232</f>
        <v>0</v>
      </c>
      <c r="N232" s="3">
        <f>'Nameweights DO NOT ALTER'!N231*$C232</f>
        <v>0</v>
      </c>
      <c r="O232" s="3">
        <f>'Nameweights DO NOT ALTER'!O231*$C232</f>
        <v>0</v>
      </c>
      <c r="P232" s="3">
        <f>'Nameweights DO NOT ALTER'!P231*$C232</f>
        <v>0</v>
      </c>
    </row>
    <row r="233" spans="1:16" ht="12.75">
      <c r="A233" s="1" t="s">
        <v>95</v>
      </c>
      <c r="B233" s="2" t="s">
        <v>508</v>
      </c>
      <c r="C233" s="12"/>
      <c r="K233" s="3">
        <f>'Nameweights DO NOT ALTER'!K232*$C233</f>
        <v>0</v>
      </c>
      <c r="L233" s="3">
        <f>'Nameweights DO NOT ALTER'!L232*$C233</f>
        <v>0</v>
      </c>
      <c r="M233" s="3">
        <f>'Nameweights DO NOT ALTER'!M232*$C233</f>
        <v>0</v>
      </c>
      <c r="N233" s="3">
        <f>'Nameweights DO NOT ALTER'!N232*$C233</f>
        <v>0</v>
      </c>
      <c r="O233" s="3">
        <f>'Nameweights DO NOT ALTER'!O232*$C233</f>
        <v>0</v>
      </c>
      <c r="P233" s="3">
        <f>'Nameweights DO NOT ALTER'!P232*$C233</f>
        <v>0</v>
      </c>
    </row>
    <row r="234" spans="1:9" ht="12.75">
      <c r="A234" s="1" t="s">
        <v>296</v>
      </c>
      <c r="B234" s="2" t="s">
        <v>509</v>
      </c>
      <c r="C234" s="12"/>
      <c r="D234" s="3">
        <f>'Nameweights DO NOT ALTER'!D233*$C234</f>
        <v>0</v>
      </c>
      <c r="E234" s="3">
        <f>'Nameweights DO NOT ALTER'!E233*$C234</f>
        <v>0</v>
      </c>
      <c r="F234" s="3">
        <f>'Nameweights DO NOT ALTER'!F233*$C234</f>
        <v>0</v>
      </c>
      <c r="G234" s="3">
        <f>'Nameweights DO NOT ALTER'!G233*$C234</f>
        <v>0</v>
      </c>
      <c r="H234" s="3">
        <f>'Nameweights DO NOT ALTER'!H233*$C234</f>
        <v>0</v>
      </c>
      <c r="I234" s="3">
        <f>'Nameweights DO NOT ALTER'!I233*$C234</f>
        <v>0</v>
      </c>
    </row>
    <row r="235" spans="1:16" ht="12.75">
      <c r="A235" s="1" t="s">
        <v>141</v>
      </c>
      <c r="B235" s="2" t="s">
        <v>510</v>
      </c>
      <c r="C235" s="12"/>
      <c r="K235" s="3">
        <f>'Nameweights DO NOT ALTER'!K234*$C235</f>
        <v>0</v>
      </c>
      <c r="L235" s="3">
        <f>'Nameweights DO NOT ALTER'!L234*$C235</f>
        <v>0</v>
      </c>
      <c r="M235" s="3">
        <f>'Nameweights DO NOT ALTER'!M234*$C235</f>
        <v>0</v>
      </c>
      <c r="N235" s="3">
        <f>'Nameweights DO NOT ALTER'!N234*$C235</f>
        <v>0</v>
      </c>
      <c r="O235" s="3">
        <f>'Nameweights DO NOT ALTER'!O234*$C235</f>
        <v>0</v>
      </c>
      <c r="P235" s="3">
        <f>'Nameweights DO NOT ALTER'!P234*$C235</f>
        <v>0</v>
      </c>
    </row>
    <row r="236" spans="1:9" ht="12.75">
      <c r="A236" s="1" t="s">
        <v>465</v>
      </c>
      <c r="B236" s="2" t="s">
        <v>511</v>
      </c>
      <c r="C236" s="12"/>
      <c r="D236" s="3">
        <f>'Nameweights DO NOT ALTER'!D235*$C236</f>
        <v>0</v>
      </c>
      <c r="E236" s="3">
        <f>'Nameweights DO NOT ALTER'!E235*$C236</f>
        <v>0</v>
      </c>
      <c r="F236" s="3">
        <f>'Nameweights DO NOT ALTER'!F235*$C236</f>
        <v>0</v>
      </c>
      <c r="G236" s="3">
        <f>'Nameweights DO NOT ALTER'!G235*$C236</f>
        <v>0</v>
      </c>
      <c r="H236" s="3">
        <f>'Nameweights DO NOT ALTER'!H235*$C236</f>
        <v>0</v>
      </c>
      <c r="I236" s="3">
        <f>'Nameweights DO NOT ALTER'!I235*$C236</f>
        <v>0</v>
      </c>
    </row>
    <row r="237" spans="1:9" ht="12.75">
      <c r="A237" s="2" t="s">
        <v>110</v>
      </c>
      <c r="B237" s="2" t="s">
        <v>512</v>
      </c>
      <c r="C237" s="12"/>
      <c r="D237" s="3">
        <f>'Nameweights DO NOT ALTER'!D236*$C237</f>
        <v>0</v>
      </c>
      <c r="E237" s="3">
        <f>'Nameweights DO NOT ALTER'!E236*$C237</f>
        <v>0</v>
      </c>
      <c r="F237" s="3">
        <f>'Nameweights DO NOT ALTER'!F236*$C237</f>
        <v>0</v>
      </c>
      <c r="G237" s="3">
        <f>'Nameweights DO NOT ALTER'!G236*$C237</f>
        <v>0</v>
      </c>
      <c r="H237" s="3">
        <f>'Nameweights DO NOT ALTER'!H236*$C237</f>
        <v>0</v>
      </c>
      <c r="I237" s="3">
        <f>'Nameweights DO NOT ALTER'!I236*$C237</f>
        <v>0</v>
      </c>
    </row>
    <row r="238" spans="1:16" ht="12.75">
      <c r="A238" s="1" t="s">
        <v>122</v>
      </c>
      <c r="B238" s="2" t="s">
        <v>513</v>
      </c>
      <c r="C238" s="12"/>
      <c r="K238" s="3">
        <f>'Nameweights DO NOT ALTER'!K237*$C238</f>
        <v>0</v>
      </c>
      <c r="L238" s="3">
        <f>'Nameweights DO NOT ALTER'!L237*$C238</f>
        <v>0</v>
      </c>
      <c r="M238" s="3">
        <f>'Nameweights DO NOT ALTER'!M237*$C238</f>
        <v>0</v>
      </c>
      <c r="N238" s="3">
        <f>'Nameweights DO NOT ALTER'!N237*$C238</f>
        <v>0</v>
      </c>
      <c r="O238" s="3">
        <f>'Nameweights DO NOT ALTER'!O237*$C238</f>
        <v>0</v>
      </c>
      <c r="P238" s="3">
        <f>'Nameweights DO NOT ALTER'!P237*$C238</f>
        <v>0</v>
      </c>
    </row>
    <row r="239" spans="1:9" ht="12.75">
      <c r="A239" s="1" t="s">
        <v>87</v>
      </c>
      <c r="B239" s="2" t="s">
        <v>514</v>
      </c>
      <c r="C239" s="12"/>
      <c r="D239" s="3">
        <f>'Nameweights DO NOT ALTER'!D238*$C239</f>
        <v>0</v>
      </c>
      <c r="E239" s="3">
        <f>'Nameweights DO NOT ALTER'!E238*$C239</f>
        <v>0</v>
      </c>
      <c r="F239" s="3">
        <f>'Nameweights DO NOT ALTER'!F238*$C239</f>
        <v>0</v>
      </c>
      <c r="G239" s="3">
        <f>'Nameweights DO NOT ALTER'!G238*$C239</f>
        <v>0</v>
      </c>
      <c r="H239" s="3">
        <f>'Nameweights DO NOT ALTER'!H238*$C239</f>
        <v>0</v>
      </c>
      <c r="I239" s="3">
        <f>'Nameweights DO NOT ALTER'!I238*$C239</f>
        <v>0</v>
      </c>
    </row>
    <row r="240" spans="1:16" ht="12.75">
      <c r="A240" s="1" t="s">
        <v>3</v>
      </c>
      <c r="B240" s="2" t="s">
        <v>515</v>
      </c>
      <c r="C240" s="12"/>
      <c r="K240" s="3">
        <f>'Nameweights DO NOT ALTER'!K239*$C240</f>
        <v>0</v>
      </c>
      <c r="L240" s="3">
        <f>'Nameweights DO NOT ALTER'!L239*$C240</f>
        <v>0</v>
      </c>
      <c r="M240" s="3">
        <f>'Nameweights DO NOT ALTER'!M239*$C240</f>
        <v>0</v>
      </c>
      <c r="N240" s="3">
        <f>'Nameweights DO NOT ALTER'!N239*$C240</f>
        <v>0</v>
      </c>
      <c r="O240" s="3">
        <f>'Nameweights DO NOT ALTER'!O239*$C240</f>
        <v>0</v>
      </c>
      <c r="P240" s="3">
        <f>'Nameweights DO NOT ALTER'!P239*$C240</f>
        <v>0</v>
      </c>
    </row>
    <row r="241" spans="1:23" ht="12.75">
      <c r="A241" s="1" t="s">
        <v>80</v>
      </c>
      <c r="B241" s="2" t="s">
        <v>517</v>
      </c>
      <c r="C241" s="12"/>
      <c r="R241" s="3">
        <f>'Nameweights DO NOT ALTER'!R240*$C241</f>
        <v>0</v>
      </c>
      <c r="S241" s="3">
        <f>'Nameweights DO NOT ALTER'!S240*$C241</f>
        <v>0</v>
      </c>
      <c r="T241" s="3">
        <f>'Nameweights DO NOT ALTER'!T240*$C241</f>
        <v>0</v>
      </c>
      <c r="U241" s="3">
        <f>'Nameweights DO NOT ALTER'!U240*$C241</f>
        <v>0</v>
      </c>
      <c r="V241" s="3">
        <f>'Nameweights DO NOT ALTER'!V240*$C241</f>
        <v>0</v>
      </c>
      <c r="W241" s="3">
        <f>'Nameweights DO NOT ALTER'!W240*$C241</f>
        <v>0</v>
      </c>
    </row>
    <row r="242" spans="1:23" ht="12.75">
      <c r="A242" s="1" t="s">
        <v>215</v>
      </c>
      <c r="B242" s="2" t="s">
        <v>518</v>
      </c>
      <c r="C242" s="12"/>
      <c r="R242" s="3">
        <f>'Nameweights DO NOT ALTER'!R241*$C242</f>
        <v>0</v>
      </c>
      <c r="S242" s="3">
        <f>'Nameweights DO NOT ALTER'!S241*$C242</f>
        <v>0</v>
      </c>
      <c r="T242" s="3">
        <f>'Nameweights DO NOT ALTER'!T241*$C242</f>
        <v>0</v>
      </c>
      <c r="U242" s="3">
        <f>'Nameweights DO NOT ALTER'!U241*$C242</f>
        <v>0</v>
      </c>
      <c r="V242" s="3">
        <f>'Nameweights DO NOT ALTER'!V241*$C242</f>
        <v>0</v>
      </c>
      <c r="W242" s="3">
        <f>'Nameweights DO NOT ALTER'!W241*$C242</f>
        <v>0</v>
      </c>
    </row>
    <row r="243" spans="1:23" ht="12.75">
      <c r="A243" s="1" t="s">
        <v>303</v>
      </c>
      <c r="B243" s="2" t="s">
        <v>519</v>
      </c>
      <c r="C243" s="12"/>
      <c r="R243" s="3">
        <f>'Nameweights DO NOT ALTER'!R242*$C243</f>
        <v>0</v>
      </c>
      <c r="S243" s="3">
        <f>'Nameweights DO NOT ALTER'!S242*$C243</f>
        <v>0</v>
      </c>
      <c r="T243" s="3">
        <f>'Nameweights DO NOT ALTER'!T242*$C243</f>
        <v>0</v>
      </c>
      <c r="U243" s="3">
        <f>'Nameweights DO NOT ALTER'!U242*$C243</f>
        <v>0</v>
      </c>
      <c r="V243" s="3">
        <f>'Nameweights DO NOT ALTER'!V242*$C243</f>
        <v>0</v>
      </c>
      <c r="W243" s="3">
        <f>'Nameweights DO NOT ALTER'!W242*$C243</f>
        <v>0</v>
      </c>
    </row>
    <row r="244" spans="1:9" ht="12.75">
      <c r="A244" s="1" t="s">
        <v>288</v>
      </c>
      <c r="B244" s="2" t="s">
        <v>520</v>
      </c>
      <c r="C244" s="12"/>
      <c r="D244" s="3">
        <f>'Nameweights DO NOT ALTER'!D243*$C244</f>
        <v>0</v>
      </c>
      <c r="E244" s="3">
        <f>'Nameweights DO NOT ALTER'!E243*$C244</f>
        <v>0</v>
      </c>
      <c r="F244" s="3">
        <f>'Nameweights DO NOT ALTER'!F243*$C244</f>
        <v>0</v>
      </c>
      <c r="G244" s="3">
        <f>'Nameweights DO NOT ALTER'!G243*$C244</f>
        <v>0</v>
      </c>
      <c r="H244" s="3">
        <f>'Nameweights DO NOT ALTER'!H243*$C244</f>
        <v>0</v>
      </c>
      <c r="I244" s="3">
        <f>'Nameweights DO NOT ALTER'!I243*$C244</f>
        <v>0</v>
      </c>
    </row>
    <row r="245" spans="1:9" ht="12.75">
      <c r="A245" s="1" t="s">
        <v>414</v>
      </c>
      <c r="B245" s="2" t="s">
        <v>521</v>
      </c>
      <c r="C245" s="12"/>
      <c r="D245" s="3">
        <f>'Nameweights DO NOT ALTER'!D244*$C245</f>
        <v>0</v>
      </c>
      <c r="E245" s="3">
        <f>'Nameweights DO NOT ALTER'!E244*$C245</f>
        <v>0</v>
      </c>
      <c r="F245" s="3">
        <f>'Nameweights DO NOT ALTER'!F244*$C245</f>
        <v>0</v>
      </c>
      <c r="G245" s="3">
        <f>'Nameweights DO NOT ALTER'!G244*$C245</f>
        <v>0</v>
      </c>
      <c r="H245" s="3">
        <f>'Nameweights DO NOT ALTER'!H244*$C245</f>
        <v>0</v>
      </c>
      <c r="I245" s="3">
        <f>'Nameweights DO NOT ALTER'!I244*$C245</f>
        <v>0</v>
      </c>
    </row>
    <row r="246" spans="1:9" ht="12.75">
      <c r="A246" s="2" t="s">
        <v>158</v>
      </c>
      <c r="B246" s="2" t="s">
        <v>522</v>
      </c>
      <c r="C246" s="12"/>
      <c r="D246" s="3">
        <f>'Nameweights DO NOT ALTER'!D245*$C246</f>
        <v>0</v>
      </c>
      <c r="E246" s="3">
        <f>'Nameweights DO NOT ALTER'!E245*$C246</f>
        <v>0</v>
      </c>
      <c r="F246" s="3">
        <f>'Nameweights DO NOT ALTER'!F245*$C246</f>
        <v>0</v>
      </c>
      <c r="G246" s="3">
        <f>'Nameweights DO NOT ALTER'!G245*$C246</f>
        <v>0</v>
      </c>
      <c r="H246" s="3">
        <f>'Nameweights DO NOT ALTER'!H245*$C246</f>
        <v>0</v>
      </c>
      <c r="I246" s="3">
        <f>'Nameweights DO NOT ALTER'!I245*$C246</f>
        <v>0</v>
      </c>
    </row>
    <row r="247" spans="1:9" ht="12.75">
      <c r="A247" s="2" t="s">
        <v>110</v>
      </c>
      <c r="B247" s="2" t="s">
        <v>523</v>
      </c>
      <c r="C247" s="12"/>
      <c r="D247" s="3">
        <f>'Nameweights DO NOT ALTER'!D246*$C247</f>
        <v>0</v>
      </c>
      <c r="E247" s="3">
        <f>'Nameweights DO NOT ALTER'!E246*$C247</f>
        <v>0</v>
      </c>
      <c r="F247" s="3">
        <f>'Nameweights DO NOT ALTER'!F246*$C247</f>
        <v>0</v>
      </c>
      <c r="G247" s="3">
        <f>'Nameweights DO NOT ALTER'!G246*$C247</f>
        <v>0</v>
      </c>
      <c r="H247" s="3">
        <f>'Nameweights DO NOT ALTER'!H246*$C247</f>
        <v>0</v>
      </c>
      <c r="I247" s="3">
        <f>'Nameweights DO NOT ALTER'!I246*$C247</f>
        <v>0</v>
      </c>
    </row>
    <row r="248" spans="1:9" ht="12.75">
      <c r="A248" s="1" t="s">
        <v>357</v>
      </c>
      <c r="B248" s="2" t="s">
        <v>524</v>
      </c>
      <c r="C248" s="12"/>
      <c r="D248" s="3">
        <f>'Nameweights DO NOT ALTER'!D247*$C248</f>
        <v>0</v>
      </c>
      <c r="E248" s="3">
        <f>'Nameweights DO NOT ALTER'!E247*$C248</f>
        <v>0</v>
      </c>
      <c r="F248" s="3">
        <f>'Nameweights DO NOT ALTER'!F247*$C248</f>
        <v>0</v>
      </c>
      <c r="G248" s="3">
        <f>'Nameweights DO NOT ALTER'!G247*$C248</f>
        <v>0</v>
      </c>
      <c r="H248" s="3">
        <f>'Nameweights DO NOT ALTER'!H247*$C248</f>
        <v>0</v>
      </c>
      <c r="I248" s="3">
        <f>'Nameweights DO NOT ALTER'!I247*$C248</f>
        <v>0</v>
      </c>
    </row>
    <row r="249" spans="1:9" ht="12.75">
      <c r="A249" s="1" t="s">
        <v>288</v>
      </c>
      <c r="B249" s="2" t="s">
        <v>525</v>
      </c>
      <c r="C249" s="12"/>
      <c r="D249" s="3">
        <f>'Nameweights DO NOT ALTER'!D248*$C249</f>
        <v>0</v>
      </c>
      <c r="E249" s="3">
        <f>'Nameweights DO NOT ALTER'!E248*$C249</f>
        <v>0</v>
      </c>
      <c r="F249" s="3">
        <f>'Nameweights DO NOT ALTER'!F248*$C249</f>
        <v>0</v>
      </c>
      <c r="G249" s="3">
        <f>'Nameweights DO NOT ALTER'!G248*$C249</f>
        <v>0</v>
      </c>
      <c r="H249" s="3">
        <f>'Nameweights DO NOT ALTER'!H248*$C249</f>
        <v>0</v>
      </c>
      <c r="I249" s="3">
        <f>'Nameweights DO NOT ALTER'!I248*$C249</f>
        <v>0</v>
      </c>
    </row>
    <row r="250" spans="1:9" ht="12.75">
      <c r="A250" s="1" t="s">
        <v>288</v>
      </c>
      <c r="B250" s="2" t="s">
        <v>216</v>
      </c>
      <c r="C250" s="12"/>
      <c r="D250" s="3">
        <f>'Nameweights DO NOT ALTER'!D249*$C250</f>
        <v>0</v>
      </c>
      <c r="E250" s="3">
        <f>'Nameweights DO NOT ALTER'!E249*$C250</f>
        <v>0</v>
      </c>
      <c r="F250" s="3">
        <f>'Nameweights DO NOT ALTER'!F249*$C250</f>
        <v>0</v>
      </c>
      <c r="G250" s="3">
        <f>'Nameweights DO NOT ALTER'!G249*$C250</f>
        <v>0</v>
      </c>
      <c r="H250" s="3">
        <f>'Nameweights DO NOT ALTER'!H249*$C250</f>
        <v>0</v>
      </c>
      <c r="I250" s="3">
        <f>'Nameweights DO NOT ALTER'!I249*$C250</f>
        <v>0</v>
      </c>
    </row>
    <row r="251" spans="1:9" ht="12.75">
      <c r="A251" s="1" t="s">
        <v>277</v>
      </c>
      <c r="B251" s="2" t="s">
        <v>217</v>
      </c>
      <c r="C251" s="12"/>
      <c r="D251" s="3">
        <f>'Nameweights DO NOT ALTER'!D250*$C251</f>
        <v>0</v>
      </c>
      <c r="E251" s="3">
        <f>'Nameweights DO NOT ALTER'!E250*$C251</f>
        <v>0</v>
      </c>
      <c r="F251" s="3">
        <f>'Nameweights DO NOT ALTER'!F250*$C251</f>
        <v>0</v>
      </c>
      <c r="G251" s="3">
        <f>'Nameweights DO NOT ALTER'!G250*$C251</f>
        <v>0</v>
      </c>
      <c r="H251" s="3">
        <f>'Nameweights DO NOT ALTER'!H250*$C251</f>
        <v>0</v>
      </c>
      <c r="I251" s="3">
        <f>'Nameweights DO NOT ALTER'!I250*$C251</f>
        <v>0</v>
      </c>
    </row>
    <row r="252" spans="1:16" ht="12.75">
      <c r="A252" s="1" t="s">
        <v>286</v>
      </c>
      <c r="B252" s="2" t="s">
        <v>218</v>
      </c>
      <c r="C252" s="12"/>
      <c r="K252" s="3">
        <f>'Nameweights DO NOT ALTER'!K251*$C252</f>
        <v>0</v>
      </c>
      <c r="L252" s="3">
        <f>'Nameweights DO NOT ALTER'!L251*$C252</f>
        <v>0</v>
      </c>
      <c r="M252" s="3">
        <f>'Nameweights DO NOT ALTER'!M251*$C252</f>
        <v>0</v>
      </c>
      <c r="N252" s="3">
        <f>'Nameweights DO NOT ALTER'!N251*$C252</f>
        <v>0</v>
      </c>
      <c r="O252" s="3">
        <f>'Nameweights DO NOT ALTER'!O251*$C252</f>
        <v>0</v>
      </c>
      <c r="P252" s="3">
        <f>'Nameweights DO NOT ALTER'!P251*$C252</f>
        <v>0</v>
      </c>
    </row>
    <row r="253" spans="1:9" ht="12.75">
      <c r="A253" s="1" t="s">
        <v>288</v>
      </c>
      <c r="B253" s="2" t="s">
        <v>219</v>
      </c>
      <c r="C253" s="12"/>
      <c r="D253" s="3">
        <f>'Nameweights DO NOT ALTER'!D252*$C253</f>
        <v>0</v>
      </c>
      <c r="E253" s="3">
        <f>'Nameweights DO NOT ALTER'!E252*$C253</f>
        <v>0</v>
      </c>
      <c r="F253" s="3">
        <f>'Nameweights DO NOT ALTER'!F252*$C253</f>
        <v>0</v>
      </c>
      <c r="G253" s="3">
        <f>'Nameweights DO NOT ALTER'!G252*$C253</f>
        <v>0</v>
      </c>
      <c r="H253" s="3">
        <f>'Nameweights DO NOT ALTER'!H252*$C253</f>
        <v>0</v>
      </c>
      <c r="I253" s="3">
        <f>'Nameweights DO NOT ALTER'!I252*$C253</f>
        <v>0</v>
      </c>
    </row>
    <row r="254" spans="1:9" ht="12.75">
      <c r="A254" s="1" t="s">
        <v>288</v>
      </c>
      <c r="B254" s="2" t="s">
        <v>220</v>
      </c>
      <c r="C254" s="12"/>
      <c r="D254" s="3">
        <f>'Nameweights DO NOT ALTER'!D253*$C254</f>
        <v>0</v>
      </c>
      <c r="E254" s="3">
        <f>'Nameweights DO NOT ALTER'!E253*$C254</f>
        <v>0</v>
      </c>
      <c r="F254" s="3">
        <f>'Nameweights DO NOT ALTER'!F253*$C254</f>
        <v>0</v>
      </c>
      <c r="G254" s="3">
        <f>'Nameweights DO NOT ALTER'!G253*$C254</f>
        <v>0</v>
      </c>
      <c r="H254" s="3">
        <f>'Nameweights DO NOT ALTER'!H253*$C254</f>
        <v>0</v>
      </c>
      <c r="I254" s="3">
        <f>'Nameweights DO NOT ALTER'!I253*$C254</f>
        <v>0</v>
      </c>
    </row>
    <row r="255" spans="1:16" ht="12.75">
      <c r="A255" s="1" t="s">
        <v>332</v>
      </c>
      <c r="B255" s="2" t="s">
        <v>221</v>
      </c>
      <c r="C255" s="12"/>
      <c r="K255" s="3">
        <f>'Nameweights DO NOT ALTER'!K254*$C255</f>
        <v>0</v>
      </c>
      <c r="L255" s="3">
        <f>'Nameweights DO NOT ALTER'!L254*$C255</f>
        <v>0</v>
      </c>
      <c r="M255" s="3">
        <f>'Nameweights DO NOT ALTER'!M254*$C255</f>
        <v>0</v>
      </c>
      <c r="N255" s="3">
        <f>'Nameweights DO NOT ALTER'!N254*$C255</f>
        <v>0</v>
      </c>
      <c r="O255" s="3">
        <f>'Nameweights DO NOT ALTER'!O254*$C255</f>
        <v>0</v>
      </c>
      <c r="P255" s="3">
        <f>'Nameweights DO NOT ALTER'!P254*$C255</f>
        <v>0</v>
      </c>
    </row>
    <row r="256" spans="1:9" ht="12.75">
      <c r="A256" s="1" t="s">
        <v>357</v>
      </c>
      <c r="B256" s="2" t="s">
        <v>222</v>
      </c>
      <c r="C256" s="12"/>
      <c r="D256" s="3">
        <f>'Nameweights DO NOT ALTER'!D255*$C256</f>
        <v>0</v>
      </c>
      <c r="E256" s="3">
        <f>'Nameweights DO NOT ALTER'!E255*$C256</f>
        <v>0</v>
      </c>
      <c r="F256" s="3">
        <f>'Nameweights DO NOT ALTER'!F255*$C256</f>
        <v>0</v>
      </c>
      <c r="G256" s="3">
        <f>'Nameweights DO NOT ALTER'!G255*$C256</f>
        <v>0</v>
      </c>
      <c r="H256" s="3">
        <f>'Nameweights DO NOT ALTER'!H255*$C256</f>
        <v>0</v>
      </c>
      <c r="I256" s="3">
        <f>'Nameweights DO NOT ALTER'!I255*$C256</f>
        <v>0</v>
      </c>
    </row>
    <row r="257" spans="1:9" ht="12.75">
      <c r="A257" s="1" t="s">
        <v>310</v>
      </c>
      <c r="B257" s="2" t="s">
        <v>223</v>
      </c>
      <c r="C257" s="12"/>
      <c r="D257" s="3">
        <f>'Nameweights DO NOT ALTER'!D256*$C257</f>
        <v>0</v>
      </c>
      <c r="E257" s="3">
        <f>'Nameweights DO NOT ALTER'!E256*$C257</f>
        <v>0</v>
      </c>
      <c r="F257" s="3">
        <f>'Nameweights DO NOT ALTER'!F256*$C257</f>
        <v>0</v>
      </c>
      <c r="G257" s="3">
        <f>'Nameweights DO NOT ALTER'!G256*$C257</f>
        <v>0</v>
      </c>
      <c r="H257" s="3">
        <f>'Nameweights DO NOT ALTER'!H256*$C257</f>
        <v>0</v>
      </c>
      <c r="I257" s="3">
        <f>'Nameweights DO NOT ALTER'!I256*$C257</f>
        <v>0</v>
      </c>
    </row>
    <row r="258" spans="1:9" ht="12.75">
      <c r="A258" s="1" t="s">
        <v>274</v>
      </c>
      <c r="B258" s="2" t="s">
        <v>224</v>
      </c>
      <c r="C258" s="12"/>
      <c r="D258" s="3">
        <f>'Nameweights DO NOT ALTER'!D257*$C258</f>
        <v>0</v>
      </c>
      <c r="E258" s="3">
        <f>'Nameweights DO NOT ALTER'!E257*$C258</f>
        <v>0</v>
      </c>
      <c r="F258" s="3">
        <f>'Nameweights DO NOT ALTER'!F257*$C258</f>
        <v>0</v>
      </c>
      <c r="G258" s="3">
        <f>'Nameweights DO NOT ALTER'!G257*$C258</f>
        <v>0</v>
      </c>
      <c r="H258" s="3">
        <f>'Nameweights DO NOT ALTER'!H257*$C258</f>
        <v>0</v>
      </c>
      <c r="I258" s="3">
        <f>'Nameweights DO NOT ALTER'!I257*$C258</f>
        <v>0</v>
      </c>
    </row>
    <row r="259" spans="1:9" ht="12.75">
      <c r="A259" s="1" t="s">
        <v>274</v>
      </c>
      <c r="B259" s="2" t="s">
        <v>225</v>
      </c>
      <c r="C259" s="12"/>
      <c r="D259" s="3">
        <f>'Nameweights DO NOT ALTER'!D258*$C259</f>
        <v>0</v>
      </c>
      <c r="E259" s="3">
        <f>'Nameweights DO NOT ALTER'!E258*$C259</f>
        <v>0</v>
      </c>
      <c r="F259" s="3">
        <f>'Nameweights DO NOT ALTER'!F258*$C259</f>
        <v>0</v>
      </c>
      <c r="G259" s="3">
        <f>'Nameweights DO NOT ALTER'!G258*$C259</f>
        <v>0</v>
      </c>
      <c r="H259" s="3">
        <f>'Nameweights DO NOT ALTER'!H258*$C259</f>
        <v>0</v>
      </c>
      <c r="I259" s="3">
        <f>'Nameweights DO NOT ALTER'!I258*$C259</f>
        <v>0</v>
      </c>
    </row>
    <row r="260" spans="1:9" ht="12.75">
      <c r="A260" s="1" t="s">
        <v>274</v>
      </c>
      <c r="B260" s="2" t="s">
        <v>226</v>
      </c>
      <c r="C260" s="12"/>
      <c r="D260" s="3">
        <f>'Nameweights DO NOT ALTER'!D259*$C260</f>
        <v>0</v>
      </c>
      <c r="E260" s="3">
        <f>'Nameweights DO NOT ALTER'!E259*$C260</f>
        <v>0</v>
      </c>
      <c r="F260" s="3">
        <f>'Nameweights DO NOT ALTER'!F259*$C260</f>
        <v>0</v>
      </c>
      <c r="G260" s="3">
        <f>'Nameweights DO NOT ALTER'!G259*$C260</f>
        <v>0</v>
      </c>
      <c r="H260" s="3">
        <f>'Nameweights DO NOT ALTER'!H259*$C260</f>
        <v>0</v>
      </c>
      <c r="I260" s="3">
        <f>'Nameweights DO NOT ALTER'!I259*$C260</f>
        <v>0</v>
      </c>
    </row>
    <row r="261" spans="1:9" ht="12.75">
      <c r="A261" s="1" t="s">
        <v>274</v>
      </c>
      <c r="B261" s="2" t="s">
        <v>227</v>
      </c>
      <c r="C261" s="12"/>
      <c r="D261" s="3">
        <f>'Nameweights DO NOT ALTER'!D260*$C261</f>
        <v>0</v>
      </c>
      <c r="E261" s="3">
        <f>'Nameweights DO NOT ALTER'!E260*$C261</f>
        <v>0</v>
      </c>
      <c r="F261" s="3">
        <f>'Nameweights DO NOT ALTER'!F260*$C261</f>
        <v>0</v>
      </c>
      <c r="G261" s="3">
        <f>'Nameweights DO NOT ALTER'!G260*$C261</f>
        <v>0</v>
      </c>
      <c r="H261" s="3">
        <f>'Nameweights DO NOT ALTER'!H260*$C261</f>
        <v>0</v>
      </c>
      <c r="I261" s="3">
        <f>'Nameweights DO NOT ALTER'!I260*$C261</f>
        <v>0</v>
      </c>
    </row>
    <row r="262" spans="1:23" ht="12.75">
      <c r="A262" s="1" t="s">
        <v>179</v>
      </c>
      <c r="B262" s="2" t="s">
        <v>228</v>
      </c>
      <c r="C262" s="12"/>
      <c r="R262" s="3">
        <f>'Nameweights DO NOT ALTER'!R261*$C262</f>
        <v>0</v>
      </c>
      <c r="S262" s="3">
        <f>'Nameweights DO NOT ALTER'!S261*$C262</f>
        <v>0</v>
      </c>
      <c r="T262" s="3">
        <f>'Nameweights DO NOT ALTER'!T261*$C262</f>
        <v>0</v>
      </c>
      <c r="U262" s="3">
        <f>'Nameweights DO NOT ALTER'!U261*$C262</f>
        <v>0</v>
      </c>
      <c r="V262" s="3">
        <f>'Nameweights DO NOT ALTER'!V261*$C262</f>
        <v>0</v>
      </c>
      <c r="W262" s="3">
        <f>'Nameweights DO NOT ALTER'!W261*$C262</f>
        <v>0</v>
      </c>
    </row>
    <row r="263" spans="1:16" ht="12.75">
      <c r="A263" s="1" t="s">
        <v>173</v>
      </c>
      <c r="B263" s="2" t="s">
        <v>229</v>
      </c>
      <c r="C263" s="12"/>
      <c r="K263" s="3">
        <f>'Nameweights DO NOT ALTER'!K262*$C263</f>
        <v>0</v>
      </c>
      <c r="L263" s="3">
        <f>'Nameweights DO NOT ALTER'!L262*$C263</f>
        <v>0</v>
      </c>
      <c r="M263" s="3">
        <f>'Nameweights DO NOT ALTER'!M262*$C263</f>
        <v>0</v>
      </c>
      <c r="N263" s="3">
        <f>'Nameweights DO NOT ALTER'!N262*$C263</f>
        <v>0</v>
      </c>
      <c r="O263" s="3">
        <f>'Nameweights DO NOT ALTER'!O262*$C263</f>
        <v>0</v>
      </c>
      <c r="P263" s="3">
        <f>'Nameweights DO NOT ALTER'!P262*$C263</f>
        <v>0</v>
      </c>
    </row>
    <row r="264" spans="1:16" ht="12.75">
      <c r="A264" s="1" t="s">
        <v>3</v>
      </c>
      <c r="B264" s="2" t="s">
        <v>230</v>
      </c>
      <c r="C264" s="12"/>
      <c r="K264" s="3">
        <f>'Nameweights DO NOT ALTER'!K263*$C264</f>
        <v>0</v>
      </c>
      <c r="L264" s="3">
        <f>'Nameweights DO NOT ALTER'!L263*$C264</f>
        <v>0</v>
      </c>
      <c r="M264" s="3">
        <f>'Nameweights DO NOT ALTER'!M263*$C264</f>
        <v>0</v>
      </c>
      <c r="N264" s="3">
        <f>'Nameweights DO NOT ALTER'!N263*$C264</f>
        <v>0</v>
      </c>
      <c r="O264" s="3">
        <f>'Nameweights DO NOT ALTER'!O263*$C264</f>
        <v>0</v>
      </c>
      <c r="P264" s="3">
        <f>'Nameweights DO NOT ALTER'!P263*$C264</f>
        <v>0</v>
      </c>
    </row>
    <row r="265" spans="1:16" ht="12.75">
      <c r="A265" s="1" t="s">
        <v>286</v>
      </c>
      <c r="B265" s="2" t="s">
        <v>231</v>
      </c>
      <c r="C265" s="12"/>
      <c r="K265" s="3">
        <f>'Nameweights DO NOT ALTER'!K264*$C265</f>
        <v>0</v>
      </c>
      <c r="L265" s="3">
        <f>'Nameweights DO NOT ALTER'!L264*$C265</f>
        <v>0</v>
      </c>
      <c r="M265" s="3">
        <f>'Nameweights DO NOT ALTER'!M264*$C265</f>
        <v>0</v>
      </c>
      <c r="N265" s="3">
        <f>'Nameweights DO NOT ALTER'!N264*$C265</f>
        <v>0</v>
      </c>
      <c r="O265" s="3">
        <f>'Nameweights DO NOT ALTER'!O264*$C265</f>
        <v>0</v>
      </c>
      <c r="P265" s="3">
        <f>'Nameweights DO NOT ALTER'!P264*$C265</f>
        <v>0</v>
      </c>
    </row>
    <row r="266" spans="1:9" ht="12.75">
      <c r="A266" s="1" t="s">
        <v>98</v>
      </c>
      <c r="B266" s="2" t="s">
        <v>232</v>
      </c>
      <c r="C266" s="12"/>
      <c r="D266" s="3">
        <f>'Nameweights DO NOT ALTER'!D265*$C266</f>
        <v>0</v>
      </c>
      <c r="E266" s="3">
        <f>'Nameweights DO NOT ALTER'!E265*$C266</f>
        <v>0</v>
      </c>
      <c r="F266" s="3">
        <f>'Nameweights DO NOT ALTER'!F265*$C266</f>
        <v>0</v>
      </c>
      <c r="G266" s="3">
        <f>'Nameweights DO NOT ALTER'!G265*$C266</f>
        <v>0</v>
      </c>
      <c r="H266" s="3">
        <f>'Nameweights DO NOT ALTER'!H265*$C266</f>
        <v>0</v>
      </c>
      <c r="I266" s="3">
        <f>'Nameweights DO NOT ALTER'!I265*$C266</f>
        <v>0</v>
      </c>
    </row>
    <row r="267" spans="1:9" ht="12.75">
      <c r="A267" s="2" t="s">
        <v>158</v>
      </c>
      <c r="B267" s="2" t="s">
        <v>233</v>
      </c>
      <c r="C267" s="12"/>
      <c r="D267" s="3">
        <f>'Nameweights DO NOT ALTER'!D266*$C267</f>
        <v>0</v>
      </c>
      <c r="E267" s="3">
        <f>'Nameweights DO NOT ALTER'!E266*$C267</f>
        <v>0</v>
      </c>
      <c r="F267" s="3">
        <f>'Nameweights DO NOT ALTER'!F266*$C267</f>
        <v>0</v>
      </c>
      <c r="G267" s="3">
        <f>'Nameweights DO NOT ALTER'!G266*$C267</f>
        <v>0</v>
      </c>
      <c r="H267" s="3">
        <f>'Nameweights DO NOT ALTER'!H266*$C267</f>
        <v>0</v>
      </c>
      <c r="I267" s="3">
        <f>'Nameweights DO NOT ALTER'!I266*$C267</f>
        <v>0</v>
      </c>
    </row>
    <row r="268" spans="1:23" ht="12.75">
      <c r="A268" s="1" t="s">
        <v>29</v>
      </c>
      <c r="B268" s="2" t="s">
        <v>234</v>
      </c>
      <c r="C268" s="12"/>
      <c r="R268" s="3">
        <f>'Nameweights DO NOT ALTER'!R267*$C268</f>
        <v>0</v>
      </c>
      <c r="S268" s="3">
        <f>'Nameweights DO NOT ALTER'!S267*$C268</f>
        <v>0</v>
      </c>
      <c r="T268" s="3">
        <f>'Nameweights DO NOT ALTER'!T267*$C268</f>
        <v>0</v>
      </c>
      <c r="U268" s="3">
        <f>'Nameweights DO NOT ALTER'!U267*$C268</f>
        <v>0</v>
      </c>
      <c r="V268" s="3">
        <f>'Nameweights DO NOT ALTER'!V267*$C268</f>
        <v>0</v>
      </c>
      <c r="W268" s="3">
        <f>'Nameweights DO NOT ALTER'!W267*$C268</f>
        <v>0</v>
      </c>
    </row>
    <row r="269" spans="1:23" ht="12.75">
      <c r="A269" s="1" t="s">
        <v>351</v>
      </c>
      <c r="B269" s="2" t="s">
        <v>235</v>
      </c>
      <c r="C269" s="12"/>
      <c r="R269" s="3">
        <f>'Nameweights DO NOT ALTER'!R268*$C269</f>
        <v>0</v>
      </c>
      <c r="S269" s="3">
        <f>'Nameweights DO NOT ALTER'!S268*$C269</f>
        <v>0</v>
      </c>
      <c r="T269" s="3">
        <f>'Nameweights DO NOT ALTER'!T268*$C269</f>
        <v>0</v>
      </c>
      <c r="U269" s="3">
        <f>'Nameweights DO NOT ALTER'!U268*$C269</f>
        <v>0</v>
      </c>
      <c r="V269" s="3">
        <f>'Nameweights DO NOT ALTER'!V268*$C269</f>
        <v>0</v>
      </c>
      <c r="W269" s="3">
        <f>'Nameweights DO NOT ALTER'!W268*$C269</f>
        <v>0</v>
      </c>
    </row>
    <row r="270" spans="1:9" ht="12.75">
      <c r="A270" s="1" t="s">
        <v>288</v>
      </c>
      <c r="B270" s="2" t="s">
        <v>236</v>
      </c>
      <c r="C270" s="12"/>
      <c r="D270" s="3">
        <f>'Nameweights DO NOT ALTER'!D269*$C270</f>
        <v>0</v>
      </c>
      <c r="E270" s="3">
        <f>'Nameweights DO NOT ALTER'!E269*$C270</f>
        <v>0</v>
      </c>
      <c r="F270" s="3">
        <f>'Nameweights DO NOT ALTER'!F269*$C270</f>
        <v>0</v>
      </c>
      <c r="G270" s="3">
        <f>'Nameweights DO NOT ALTER'!G269*$C270</f>
        <v>0</v>
      </c>
      <c r="H270" s="3">
        <f>'Nameweights DO NOT ALTER'!H269*$C270</f>
        <v>0</v>
      </c>
      <c r="I270" s="3">
        <f>'Nameweights DO NOT ALTER'!I269*$C270</f>
        <v>0</v>
      </c>
    </row>
    <row r="271" spans="1:9" ht="12.75">
      <c r="A271" s="1" t="s">
        <v>288</v>
      </c>
      <c r="B271" s="2" t="s">
        <v>237</v>
      </c>
      <c r="C271" s="12"/>
      <c r="D271" s="3">
        <f>'Nameweights DO NOT ALTER'!D270*$C271</f>
        <v>0</v>
      </c>
      <c r="E271" s="3">
        <f>'Nameweights DO NOT ALTER'!E270*$C271</f>
        <v>0</v>
      </c>
      <c r="F271" s="3">
        <f>'Nameweights DO NOT ALTER'!F270*$C271</f>
        <v>0</v>
      </c>
      <c r="G271" s="3">
        <f>'Nameweights DO NOT ALTER'!G270*$C271</f>
        <v>0</v>
      </c>
      <c r="H271" s="3">
        <f>'Nameweights DO NOT ALTER'!H270*$C271</f>
        <v>0</v>
      </c>
      <c r="I271" s="3">
        <f>'Nameweights DO NOT ALTER'!I270*$C271</f>
        <v>0</v>
      </c>
    </row>
    <row r="272" spans="1:16" ht="12.75">
      <c r="A272" s="1" t="s">
        <v>141</v>
      </c>
      <c r="B272" s="2" t="s">
        <v>238</v>
      </c>
      <c r="C272" s="12"/>
      <c r="K272" s="3">
        <f>'Nameweights DO NOT ALTER'!K271*$C272</f>
        <v>0</v>
      </c>
      <c r="L272" s="3">
        <f>'Nameweights DO NOT ALTER'!L271*$C272</f>
        <v>0</v>
      </c>
      <c r="M272" s="3">
        <f>'Nameweights DO NOT ALTER'!M271*$C272</f>
        <v>0</v>
      </c>
      <c r="N272" s="3">
        <f>'Nameweights DO NOT ALTER'!N271*$C272</f>
        <v>0</v>
      </c>
      <c r="O272" s="3">
        <f>'Nameweights DO NOT ALTER'!O271*$C272</f>
        <v>0</v>
      </c>
      <c r="P272" s="3">
        <f>'Nameweights DO NOT ALTER'!P271*$C272</f>
        <v>0</v>
      </c>
    </row>
    <row r="273" spans="1:9" ht="12.75">
      <c r="A273" s="1" t="s">
        <v>288</v>
      </c>
      <c r="B273" s="2" t="s">
        <v>239</v>
      </c>
      <c r="C273" s="12"/>
      <c r="D273" s="3">
        <f>'Nameweights DO NOT ALTER'!D272*$C273</f>
        <v>0</v>
      </c>
      <c r="E273" s="3">
        <f>'Nameweights DO NOT ALTER'!E272*$C273</f>
        <v>0</v>
      </c>
      <c r="F273" s="3">
        <f>'Nameweights DO NOT ALTER'!F272*$C273</f>
        <v>0</v>
      </c>
      <c r="G273" s="3">
        <f>'Nameweights DO NOT ALTER'!G272*$C273</f>
        <v>0</v>
      </c>
      <c r="H273" s="3">
        <f>'Nameweights DO NOT ALTER'!H272*$C273</f>
        <v>0</v>
      </c>
      <c r="I273" s="3">
        <f>'Nameweights DO NOT ALTER'!I272*$C273</f>
        <v>0</v>
      </c>
    </row>
    <row r="274" spans="1:16" ht="12.75">
      <c r="A274" s="1" t="s">
        <v>173</v>
      </c>
      <c r="B274" s="2" t="s">
        <v>240</v>
      </c>
      <c r="C274" s="12"/>
      <c r="K274" s="3">
        <f>'Nameweights DO NOT ALTER'!K273*$C274</f>
        <v>0</v>
      </c>
      <c r="L274" s="3">
        <f>'Nameweights DO NOT ALTER'!L273*$C274</f>
        <v>0</v>
      </c>
      <c r="M274" s="3">
        <f>'Nameweights DO NOT ALTER'!M273*$C274</f>
        <v>0</v>
      </c>
      <c r="N274" s="3">
        <f>'Nameweights DO NOT ALTER'!N273*$C274</f>
        <v>0</v>
      </c>
      <c r="O274" s="3">
        <f>'Nameweights DO NOT ALTER'!O273*$C274</f>
        <v>0</v>
      </c>
      <c r="P274" s="3">
        <f>'Nameweights DO NOT ALTER'!P273*$C274</f>
        <v>0</v>
      </c>
    </row>
    <row r="275" spans="1:16" ht="12.75">
      <c r="A275" s="1" t="s">
        <v>286</v>
      </c>
      <c r="B275" s="2" t="s">
        <v>241</v>
      </c>
      <c r="C275" s="12"/>
      <c r="K275" s="3">
        <f>'Nameweights DO NOT ALTER'!K274*$C275</f>
        <v>0</v>
      </c>
      <c r="L275" s="3">
        <f>'Nameweights DO NOT ALTER'!L274*$C275</f>
        <v>0</v>
      </c>
      <c r="M275" s="3">
        <f>'Nameweights DO NOT ALTER'!M274*$C275</f>
        <v>0</v>
      </c>
      <c r="N275" s="3">
        <f>'Nameweights DO NOT ALTER'!N274*$C275</f>
        <v>0</v>
      </c>
      <c r="O275" s="3">
        <f>'Nameweights DO NOT ALTER'!O274*$C275</f>
        <v>0</v>
      </c>
      <c r="P275" s="3">
        <f>'Nameweights DO NOT ALTER'!P274*$C275</f>
        <v>0</v>
      </c>
    </row>
    <row r="276" spans="1:9" ht="12.75">
      <c r="A276" s="1" t="s">
        <v>242</v>
      </c>
      <c r="B276" s="2" t="s">
        <v>243</v>
      </c>
      <c r="C276" s="12"/>
      <c r="D276" s="3">
        <f>'Nameweights DO NOT ALTER'!D275*$C276</f>
        <v>0</v>
      </c>
      <c r="E276" s="3">
        <f>'Nameweights DO NOT ALTER'!E275*$C276</f>
        <v>0</v>
      </c>
      <c r="F276" s="3">
        <f>'Nameweights DO NOT ALTER'!F275*$C276</f>
        <v>0</v>
      </c>
      <c r="G276" s="3">
        <f>'Nameweights DO NOT ALTER'!G275*$C276</f>
        <v>0</v>
      </c>
      <c r="H276" s="3">
        <f>'Nameweights DO NOT ALTER'!H275*$C276</f>
        <v>0</v>
      </c>
      <c r="I276" s="3">
        <f>'Nameweights DO NOT ALTER'!I275*$C276</f>
        <v>0</v>
      </c>
    </row>
    <row r="277" spans="1:23" ht="12.75">
      <c r="A277" s="1" t="s">
        <v>127</v>
      </c>
      <c r="B277" s="2" t="s">
        <v>244</v>
      </c>
      <c r="C277" s="12"/>
      <c r="R277" s="3">
        <f>'Nameweights DO NOT ALTER'!R276*$C277</f>
        <v>0</v>
      </c>
      <c r="S277" s="3">
        <f>'Nameweights DO NOT ALTER'!S276*$C277</f>
        <v>0</v>
      </c>
      <c r="T277" s="3">
        <f>'Nameweights DO NOT ALTER'!T276*$C277</f>
        <v>0</v>
      </c>
      <c r="U277" s="3">
        <f>'Nameweights DO NOT ALTER'!U276*$C277</f>
        <v>0</v>
      </c>
      <c r="V277" s="3">
        <f>'Nameweights DO NOT ALTER'!V276*$C277</f>
        <v>0</v>
      </c>
      <c r="W277" s="3">
        <f>'Nameweights DO NOT ALTER'!W276*$C277</f>
        <v>0</v>
      </c>
    </row>
    <row r="278" spans="1:23" ht="12.75">
      <c r="A278" s="1" t="s">
        <v>245</v>
      </c>
      <c r="B278" s="2" t="s">
        <v>246</v>
      </c>
      <c r="C278" s="12"/>
      <c r="R278" s="3">
        <f>'Nameweights DO NOT ALTER'!R277*$C278</f>
        <v>0</v>
      </c>
      <c r="S278" s="3">
        <f>'Nameweights DO NOT ALTER'!S277*$C278</f>
        <v>0</v>
      </c>
      <c r="T278" s="3">
        <f>'Nameweights DO NOT ALTER'!T277*$C278</f>
        <v>0</v>
      </c>
      <c r="U278" s="3">
        <f>'Nameweights DO NOT ALTER'!U277*$C278</f>
        <v>0</v>
      </c>
      <c r="V278" s="3">
        <f>'Nameweights DO NOT ALTER'!V277*$C278</f>
        <v>0</v>
      </c>
      <c r="W278" s="3">
        <f>'Nameweights DO NOT ALTER'!W277*$C278</f>
        <v>0</v>
      </c>
    </row>
    <row r="279" spans="1:9" ht="12.75">
      <c r="A279" s="1" t="s">
        <v>298</v>
      </c>
      <c r="B279" s="2" t="s">
        <v>247</v>
      </c>
      <c r="C279" s="12"/>
      <c r="D279" s="3">
        <f>'Nameweights DO NOT ALTER'!D278*$C279</f>
        <v>0</v>
      </c>
      <c r="E279" s="3">
        <f>'Nameweights DO NOT ALTER'!E278*$C279</f>
        <v>0</v>
      </c>
      <c r="F279" s="3">
        <f>'Nameweights DO NOT ALTER'!F278*$C279</f>
        <v>0</v>
      </c>
      <c r="G279" s="3">
        <f>'Nameweights DO NOT ALTER'!G278*$C279</f>
        <v>0</v>
      </c>
      <c r="H279" s="3">
        <f>'Nameweights DO NOT ALTER'!H278*$C279</f>
        <v>0</v>
      </c>
      <c r="I279" s="3">
        <f>'Nameweights DO NOT ALTER'!I278*$C279</f>
        <v>0</v>
      </c>
    </row>
    <row r="280" spans="1:9" ht="12.75">
      <c r="A280" s="2" t="s">
        <v>158</v>
      </c>
      <c r="B280" s="2" t="s">
        <v>248</v>
      </c>
      <c r="C280" s="12"/>
      <c r="D280" s="3">
        <f>'Nameweights DO NOT ALTER'!D279*$C280</f>
        <v>0</v>
      </c>
      <c r="E280" s="3">
        <f>'Nameweights DO NOT ALTER'!E279*$C280</f>
        <v>0</v>
      </c>
      <c r="F280" s="3">
        <f>'Nameweights DO NOT ALTER'!F279*$C280</f>
        <v>0</v>
      </c>
      <c r="G280" s="3">
        <f>'Nameweights DO NOT ALTER'!G279*$C280</f>
        <v>0</v>
      </c>
      <c r="H280" s="3">
        <f>'Nameweights DO NOT ALTER'!H279*$C280</f>
        <v>0</v>
      </c>
      <c r="I280" s="3">
        <f>'Nameweights DO NOT ALTER'!I279*$C280</f>
        <v>0</v>
      </c>
    </row>
    <row r="281" spans="1:23" ht="12.75">
      <c r="A281" s="1" t="s">
        <v>16</v>
      </c>
      <c r="B281" s="2" t="s">
        <v>249</v>
      </c>
      <c r="C281" s="12"/>
      <c r="R281" s="3">
        <f>'Nameweights DO NOT ALTER'!R280*$C281</f>
        <v>0</v>
      </c>
      <c r="S281" s="3">
        <f>'Nameweights DO NOT ALTER'!S280*$C281</f>
        <v>0</v>
      </c>
      <c r="T281" s="3">
        <f>'Nameweights DO NOT ALTER'!T280*$C281</f>
        <v>0</v>
      </c>
      <c r="U281" s="3">
        <f>'Nameweights DO NOT ALTER'!U280*$C281</f>
        <v>0</v>
      </c>
      <c r="V281" s="3">
        <f>'Nameweights DO NOT ALTER'!V280*$C281</f>
        <v>0</v>
      </c>
      <c r="W281" s="3">
        <f>'Nameweights DO NOT ALTER'!W280*$C281</f>
        <v>0</v>
      </c>
    </row>
    <row r="282" spans="1:9" ht="12.75">
      <c r="A282" s="2" t="s">
        <v>158</v>
      </c>
      <c r="B282" s="2" t="s">
        <v>250</v>
      </c>
      <c r="C282" s="12"/>
      <c r="D282" s="3">
        <f>'Nameweights DO NOT ALTER'!D281*$C282</f>
        <v>0</v>
      </c>
      <c r="E282" s="3">
        <f>'Nameweights DO NOT ALTER'!E281*$C282</f>
        <v>0</v>
      </c>
      <c r="F282" s="3">
        <f>'Nameweights DO NOT ALTER'!F281*$C282</f>
        <v>0</v>
      </c>
      <c r="G282" s="3">
        <f>'Nameweights DO NOT ALTER'!G281*$C282</f>
        <v>0</v>
      </c>
      <c r="H282" s="3">
        <f>'Nameweights DO NOT ALTER'!H281*$C282</f>
        <v>0</v>
      </c>
      <c r="I282" s="3">
        <f>'Nameweights DO NOT ALTER'!I281*$C282</f>
        <v>0</v>
      </c>
    </row>
    <row r="283" spans="1:16" ht="12.75">
      <c r="A283" s="1" t="s">
        <v>3</v>
      </c>
      <c r="B283" s="2" t="s">
        <v>251</v>
      </c>
      <c r="C283" s="12"/>
      <c r="K283" s="3">
        <f>'Nameweights DO NOT ALTER'!K282*$C283</f>
        <v>0</v>
      </c>
      <c r="L283" s="3">
        <f>'Nameweights DO NOT ALTER'!L282*$C283</f>
        <v>0</v>
      </c>
      <c r="M283" s="3">
        <f>'Nameweights DO NOT ALTER'!M282*$C283</f>
        <v>0</v>
      </c>
      <c r="N283" s="3">
        <f>'Nameweights DO NOT ALTER'!N282*$C283</f>
        <v>0</v>
      </c>
      <c r="O283" s="3">
        <f>'Nameweights DO NOT ALTER'!O282*$C283</f>
        <v>0</v>
      </c>
      <c r="P283" s="3">
        <f>'Nameweights DO NOT ALTER'!P282*$C283</f>
        <v>0</v>
      </c>
    </row>
    <row r="284" spans="1:9" ht="12.75">
      <c r="A284" s="1" t="s">
        <v>277</v>
      </c>
      <c r="B284" s="2" t="s">
        <v>252</v>
      </c>
      <c r="C284" s="12"/>
      <c r="D284" s="3">
        <f>'Nameweights DO NOT ALTER'!D283*$C284</f>
        <v>0</v>
      </c>
      <c r="E284" s="3">
        <f>'Nameweights DO NOT ALTER'!E283*$C284</f>
        <v>0</v>
      </c>
      <c r="F284" s="3">
        <f>'Nameweights DO NOT ALTER'!F283*$C284</f>
        <v>0</v>
      </c>
      <c r="G284" s="3">
        <f>'Nameweights DO NOT ALTER'!G283*$C284</f>
        <v>0</v>
      </c>
      <c r="H284" s="3">
        <f>'Nameweights DO NOT ALTER'!H283*$C284</f>
        <v>0</v>
      </c>
      <c r="I284" s="3">
        <f>'Nameweights DO NOT ALTER'!I283*$C284</f>
        <v>0</v>
      </c>
    </row>
    <row r="285" spans="1:16" ht="12.75">
      <c r="A285" s="1" t="s">
        <v>141</v>
      </c>
      <c r="B285" s="2" t="s">
        <v>253</v>
      </c>
      <c r="C285" s="12"/>
      <c r="K285" s="3">
        <f>'Nameweights DO NOT ALTER'!K284*$C285</f>
        <v>0</v>
      </c>
      <c r="L285" s="3">
        <f>'Nameweights DO NOT ALTER'!L284*$C285</f>
        <v>0</v>
      </c>
      <c r="M285" s="3">
        <f>'Nameweights DO NOT ALTER'!M284*$C285</f>
        <v>0</v>
      </c>
      <c r="N285" s="3">
        <f>'Nameweights DO NOT ALTER'!N284*$C285</f>
        <v>0</v>
      </c>
      <c r="O285" s="3">
        <f>'Nameweights DO NOT ALTER'!O284*$C285</f>
        <v>0</v>
      </c>
      <c r="P285" s="3">
        <f>'Nameweights DO NOT ALTER'!P284*$C285</f>
        <v>0</v>
      </c>
    </row>
    <row r="286" spans="1:9" ht="12.75">
      <c r="A286" s="2" t="s">
        <v>158</v>
      </c>
      <c r="B286" s="2" t="s">
        <v>557</v>
      </c>
      <c r="C286" s="12"/>
      <c r="D286" s="3">
        <f>'Nameweights DO NOT ALTER'!D285*$C286</f>
        <v>0</v>
      </c>
      <c r="E286" s="3">
        <f>'Nameweights DO NOT ALTER'!E285*$C286</f>
        <v>0</v>
      </c>
      <c r="F286" s="3">
        <f>'Nameweights DO NOT ALTER'!F285*$C286</f>
        <v>0</v>
      </c>
      <c r="G286" s="3">
        <f>'Nameweights DO NOT ALTER'!G285*$C286</f>
        <v>0</v>
      </c>
      <c r="H286" s="3">
        <f>'Nameweights DO NOT ALTER'!H285*$C286</f>
        <v>0</v>
      </c>
      <c r="I286" s="3">
        <f>'Nameweights DO NOT ALTER'!I285*$C286</f>
        <v>0</v>
      </c>
    </row>
    <row r="287" spans="1:9" ht="12.75">
      <c r="A287" s="1" t="s">
        <v>242</v>
      </c>
      <c r="B287" s="2" t="s">
        <v>558</v>
      </c>
      <c r="C287" s="12"/>
      <c r="D287" s="3">
        <f>'Nameweights DO NOT ALTER'!D286*$C287</f>
        <v>0</v>
      </c>
      <c r="E287" s="3">
        <f>'Nameweights DO NOT ALTER'!E286*$C287</f>
        <v>0</v>
      </c>
      <c r="F287" s="3">
        <f>'Nameweights DO NOT ALTER'!F286*$C287</f>
        <v>0</v>
      </c>
      <c r="G287" s="3">
        <f>'Nameweights DO NOT ALTER'!G286*$C287</f>
        <v>0</v>
      </c>
      <c r="H287" s="3">
        <f>'Nameweights DO NOT ALTER'!H286*$C287</f>
        <v>0</v>
      </c>
      <c r="I287" s="3">
        <f>'Nameweights DO NOT ALTER'!I286*$C287</f>
        <v>0</v>
      </c>
    </row>
    <row r="288" spans="1:9" ht="12.75">
      <c r="A288" s="2" t="s">
        <v>158</v>
      </c>
      <c r="B288" s="2" t="s">
        <v>559</v>
      </c>
      <c r="C288" s="12"/>
      <c r="D288" s="3">
        <f>'Nameweights DO NOT ALTER'!D287*$C288</f>
        <v>0</v>
      </c>
      <c r="E288" s="3">
        <f>'Nameweights DO NOT ALTER'!E287*$C288</f>
        <v>0</v>
      </c>
      <c r="F288" s="3">
        <f>'Nameweights DO NOT ALTER'!F287*$C288</f>
        <v>0</v>
      </c>
      <c r="G288" s="3">
        <f>'Nameweights DO NOT ALTER'!G287*$C288</f>
        <v>0</v>
      </c>
      <c r="H288" s="3">
        <f>'Nameweights DO NOT ALTER'!H287*$C288</f>
        <v>0</v>
      </c>
      <c r="I288" s="3">
        <f>'Nameweights DO NOT ALTER'!I287*$C288</f>
        <v>0</v>
      </c>
    </row>
    <row r="289" spans="1:16" ht="12.75">
      <c r="A289" s="1" t="s">
        <v>419</v>
      </c>
      <c r="B289" s="2" t="s">
        <v>560</v>
      </c>
      <c r="C289" s="12"/>
      <c r="K289" s="3">
        <f>'Nameweights DO NOT ALTER'!K288*$C289</f>
        <v>0</v>
      </c>
      <c r="L289" s="3">
        <f>'Nameweights DO NOT ALTER'!L288*$C289</f>
        <v>0</v>
      </c>
      <c r="M289" s="3">
        <f>'Nameweights DO NOT ALTER'!M288*$C289</f>
        <v>0</v>
      </c>
      <c r="N289" s="3">
        <f>'Nameweights DO NOT ALTER'!N288*$C289</f>
        <v>0</v>
      </c>
      <c r="O289" s="3">
        <f>'Nameweights DO NOT ALTER'!O288*$C289</f>
        <v>0</v>
      </c>
      <c r="P289" s="3">
        <f>'Nameweights DO NOT ALTER'!P288*$C289</f>
        <v>0</v>
      </c>
    </row>
    <row r="290" spans="1:9" ht="12.75">
      <c r="A290" s="1" t="s">
        <v>561</v>
      </c>
      <c r="B290" s="2" t="s">
        <v>562</v>
      </c>
      <c r="C290" s="12"/>
      <c r="D290" s="3">
        <f>'Nameweights DO NOT ALTER'!D289*$C290</f>
        <v>0</v>
      </c>
      <c r="E290" s="3">
        <f>'Nameweights DO NOT ALTER'!E289*$C290</f>
        <v>0</v>
      </c>
      <c r="F290" s="3">
        <f>'Nameweights DO NOT ALTER'!F289*$C290</f>
        <v>0</v>
      </c>
      <c r="G290" s="3">
        <f>'Nameweights DO NOT ALTER'!G289*$C290</f>
        <v>0</v>
      </c>
      <c r="H290" s="3">
        <f>'Nameweights DO NOT ALTER'!H289*$C290</f>
        <v>0</v>
      </c>
      <c r="I290" s="3">
        <f>'Nameweights DO NOT ALTER'!I289*$C290</f>
        <v>0</v>
      </c>
    </row>
    <row r="291" spans="1:9" ht="12.75">
      <c r="A291" s="1" t="s">
        <v>119</v>
      </c>
      <c r="B291" s="2" t="s">
        <v>563</v>
      </c>
      <c r="C291" s="12"/>
      <c r="D291" s="3">
        <f>'Nameweights DO NOT ALTER'!D290*$C291</f>
        <v>0</v>
      </c>
      <c r="E291" s="3">
        <f>'Nameweights DO NOT ALTER'!E290*$C291</f>
        <v>0</v>
      </c>
      <c r="F291" s="3">
        <f>'Nameweights DO NOT ALTER'!F290*$C291</f>
        <v>0</v>
      </c>
      <c r="G291" s="3">
        <f>'Nameweights DO NOT ALTER'!G290*$C291</f>
        <v>0</v>
      </c>
      <c r="H291" s="3">
        <f>'Nameweights DO NOT ALTER'!H290*$C291</f>
        <v>0</v>
      </c>
      <c r="I291" s="3">
        <f>'Nameweights DO NOT ALTER'!I290*$C291</f>
        <v>0</v>
      </c>
    </row>
    <row r="292" spans="1:9" ht="12.75">
      <c r="A292" s="1" t="s">
        <v>274</v>
      </c>
      <c r="B292" s="2" t="s">
        <v>564</v>
      </c>
      <c r="C292" s="12"/>
      <c r="D292" s="3">
        <f>'Nameweights DO NOT ALTER'!D291*$C292</f>
        <v>0</v>
      </c>
      <c r="E292" s="3">
        <f>'Nameweights DO NOT ALTER'!E291*$C292</f>
        <v>0</v>
      </c>
      <c r="F292" s="3">
        <f>'Nameweights DO NOT ALTER'!F291*$C292</f>
        <v>0</v>
      </c>
      <c r="G292" s="3">
        <f>'Nameweights DO NOT ALTER'!G291*$C292</f>
        <v>0</v>
      </c>
      <c r="H292" s="3">
        <f>'Nameweights DO NOT ALTER'!H291*$C292</f>
        <v>0</v>
      </c>
      <c r="I292" s="3">
        <f>'Nameweights DO NOT ALTER'!I291*$C292</f>
        <v>0</v>
      </c>
    </row>
    <row r="293" spans="1:9" ht="12.75">
      <c r="A293" s="1" t="s">
        <v>119</v>
      </c>
      <c r="B293" s="2" t="s">
        <v>565</v>
      </c>
      <c r="C293" s="12"/>
      <c r="D293" s="3">
        <f>'Nameweights DO NOT ALTER'!D292*$C293</f>
        <v>0</v>
      </c>
      <c r="E293" s="3">
        <f>'Nameweights DO NOT ALTER'!E292*$C293</f>
        <v>0</v>
      </c>
      <c r="F293" s="3">
        <f>'Nameweights DO NOT ALTER'!F292*$C293</f>
        <v>0</v>
      </c>
      <c r="G293" s="3">
        <f>'Nameweights DO NOT ALTER'!G292*$C293</f>
        <v>0</v>
      </c>
      <c r="H293" s="3">
        <f>'Nameweights DO NOT ALTER'!H292*$C293</f>
        <v>0</v>
      </c>
      <c r="I293" s="3">
        <f>'Nameweights DO NOT ALTER'!I292*$C293</f>
        <v>0</v>
      </c>
    </row>
    <row r="294" spans="1:9" ht="12.75">
      <c r="A294" s="1" t="s">
        <v>277</v>
      </c>
      <c r="B294" s="2" t="s">
        <v>566</v>
      </c>
      <c r="C294" s="12"/>
      <c r="D294" s="3">
        <f>'Nameweights DO NOT ALTER'!D293*$C294</f>
        <v>0</v>
      </c>
      <c r="E294" s="3">
        <f>'Nameweights DO NOT ALTER'!E293*$C294</f>
        <v>0</v>
      </c>
      <c r="F294" s="3">
        <f>'Nameweights DO NOT ALTER'!F293*$C294</f>
        <v>0</v>
      </c>
      <c r="G294" s="3">
        <f>'Nameweights DO NOT ALTER'!G293*$C294</f>
        <v>0</v>
      </c>
      <c r="H294" s="3">
        <f>'Nameweights DO NOT ALTER'!H293*$C294</f>
        <v>0</v>
      </c>
      <c r="I294" s="3">
        <f>'Nameweights DO NOT ALTER'!I293*$C294</f>
        <v>0</v>
      </c>
    </row>
    <row r="295" spans="1:9" ht="12.75">
      <c r="A295" s="2" t="s">
        <v>158</v>
      </c>
      <c r="B295" s="2" t="s">
        <v>567</v>
      </c>
      <c r="C295" s="12"/>
      <c r="D295" s="3">
        <f>'Nameweights DO NOT ALTER'!D294*$C295</f>
        <v>0</v>
      </c>
      <c r="E295" s="3">
        <f>'Nameweights DO NOT ALTER'!E294*$C295</f>
        <v>0</v>
      </c>
      <c r="F295" s="3">
        <f>'Nameweights DO NOT ALTER'!F294*$C295</f>
        <v>0</v>
      </c>
      <c r="G295" s="3">
        <f>'Nameweights DO NOT ALTER'!G294*$C295</f>
        <v>0</v>
      </c>
      <c r="H295" s="3">
        <f>'Nameweights DO NOT ALTER'!H294*$C295</f>
        <v>0</v>
      </c>
      <c r="I295" s="3">
        <f>'Nameweights DO NOT ALTER'!I294*$C295</f>
        <v>0</v>
      </c>
    </row>
    <row r="296" spans="1:16" ht="12.75">
      <c r="A296" s="1" t="s">
        <v>141</v>
      </c>
      <c r="B296" s="2" t="s">
        <v>568</v>
      </c>
      <c r="C296" s="12"/>
      <c r="K296" s="3">
        <f>'Nameweights DO NOT ALTER'!K295*$C296</f>
        <v>0</v>
      </c>
      <c r="L296" s="3">
        <f>'Nameweights DO NOT ALTER'!L295*$C296</f>
        <v>0</v>
      </c>
      <c r="M296" s="3">
        <f>'Nameweights DO NOT ALTER'!M295*$C296</f>
        <v>0</v>
      </c>
      <c r="N296" s="3">
        <f>'Nameweights DO NOT ALTER'!N295*$C296</f>
        <v>0</v>
      </c>
      <c r="O296" s="3">
        <f>'Nameweights DO NOT ALTER'!O295*$C296</f>
        <v>0</v>
      </c>
      <c r="P296" s="3">
        <f>'Nameweights DO NOT ALTER'!P295*$C296</f>
        <v>0</v>
      </c>
    </row>
    <row r="297" spans="1:16" ht="12.75">
      <c r="A297" s="1" t="s">
        <v>281</v>
      </c>
      <c r="B297" s="2" t="s">
        <v>569</v>
      </c>
      <c r="C297" s="12"/>
      <c r="K297" s="3">
        <f>'Nameweights DO NOT ALTER'!K296*$C297</f>
        <v>0</v>
      </c>
      <c r="L297" s="3">
        <f>'Nameweights DO NOT ALTER'!L296*$C297</f>
        <v>0</v>
      </c>
      <c r="M297" s="3">
        <f>'Nameweights DO NOT ALTER'!M296*$C297</f>
        <v>0</v>
      </c>
      <c r="N297" s="3">
        <f>'Nameweights DO NOT ALTER'!N296*$C297</f>
        <v>0</v>
      </c>
      <c r="O297" s="3">
        <f>'Nameweights DO NOT ALTER'!O296*$C297</f>
        <v>0</v>
      </c>
      <c r="P297" s="3">
        <f>'Nameweights DO NOT ALTER'!P296*$C297</f>
        <v>0</v>
      </c>
    </row>
    <row r="298" spans="1:9" ht="12.75">
      <c r="A298" s="1" t="s">
        <v>561</v>
      </c>
      <c r="B298" s="2" t="s">
        <v>570</v>
      </c>
      <c r="C298" s="12"/>
      <c r="D298" s="3">
        <f>'Nameweights DO NOT ALTER'!D297*$C298</f>
        <v>0</v>
      </c>
      <c r="E298" s="3">
        <f>'Nameweights DO NOT ALTER'!E297*$C298</f>
        <v>0</v>
      </c>
      <c r="F298" s="3">
        <f>'Nameweights DO NOT ALTER'!F297*$C298</f>
        <v>0</v>
      </c>
      <c r="G298" s="3">
        <f>'Nameweights DO NOT ALTER'!G297*$C298</f>
        <v>0</v>
      </c>
      <c r="H298" s="3">
        <f>'Nameweights DO NOT ALTER'!H297*$C298</f>
        <v>0</v>
      </c>
      <c r="I298" s="3">
        <f>'Nameweights DO NOT ALTER'!I297*$C298</f>
        <v>0</v>
      </c>
    </row>
    <row r="299" spans="1:9" ht="12.75">
      <c r="A299" s="2" t="s">
        <v>110</v>
      </c>
      <c r="B299" s="2" t="s">
        <v>571</v>
      </c>
      <c r="C299" s="12"/>
      <c r="D299" s="3">
        <f>'Nameweights DO NOT ALTER'!D298*$C299</f>
        <v>0</v>
      </c>
      <c r="E299" s="3">
        <f>'Nameweights DO NOT ALTER'!E298*$C299</f>
        <v>0</v>
      </c>
      <c r="F299" s="3">
        <f>'Nameweights DO NOT ALTER'!F298*$C299</f>
        <v>0</v>
      </c>
      <c r="G299" s="3">
        <f>'Nameweights DO NOT ALTER'!G298*$C299</f>
        <v>0</v>
      </c>
      <c r="H299" s="3">
        <f>'Nameweights DO NOT ALTER'!H298*$C299</f>
        <v>0</v>
      </c>
      <c r="I299" s="3">
        <f>'Nameweights DO NOT ALTER'!I298*$C299</f>
        <v>0</v>
      </c>
    </row>
    <row r="300" spans="1:9" ht="12.75">
      <c r="A300" s="1" t="s">
        <v>119</v>
      </c>
      <c r="B300" s="2" t="s">
        <v>572</v>
      </c>
      <c r="C300" s="12"/>
      <c r="D300" s="3">
        <f>'Nameweights DO NOT ALTER'!D299*$C300</f>
        <v>0</v>
      </c>
      <c r="E300" s="3">
        <f>'Nameweights DO NOT ALTER'!E299*$C300</f>
        <v>0</v>
      </c>
      <c r="F300" s="3">
        <f>'Nameweights DO NOT ALTER'!F299*$C300</f>
        <v>0</v>
      </c>
      <c r="G300" s="3">
        <f>'Nameweights DO NOT ALTER'!G299*$C300</f>
        <v>0</v>
      </c>
      <c r="H300" s="3">
        <f>'Nameweights DO NOT ALTER'!H299*$C300</f>
        <v>0</v>
      </c>
      <c r="I300" s="3">
        <f>'Nameweights DO NOT ALTER'!I299*$C300</f>
        <v>0</v>
      </c>
    </row>
    <row r="301" spans="1:9" ht="12.75">
      <c r="A301" s="2" t="s">
        <v>110</v>
      </c>
      <c r="B301" s="2" t="s">
        <v>573</v>
      </c>
      <c r="C301" s="12"/>
      <c r="D301" s="3">
        <f>'Nameweights DO NOT ALTER'!D300*$C301</f>
        <v>0</v>
      </c>
      <c r="E301" s="3">
        <f>'Nameweights DO NOT ALTER'!E300*$C301</f>
        <v>0</v>
      </c>
      <c r="F301" s="3">
        <f>'Nameweights DO NOT ALTER'!F300*$C301</f>
        <v>0</v>
      </c>
      <c r="G301" s="3">
        <f>'Nameweights DO NOT ALTER'!G300*$C301</f>
        <v>0</v>
      </c>
      <c r="H301" s="3">
        <f>'Nameweights DO NOT ALTER'!H300*$C301</f>
        <v>0</v>
      </c>
      <c r="I301" s="3">
        <f>'Nameweights DO NOT ALTER'!I300*$C301</f>
        <v>0</v>
      </c>
    </row>
    <row r="302" spans="1:23" ht="12.75">
      <c r="A302" s="1" t="s">
        <v>83</v>
      </c>
      <c r="B302" s="2" t="s">
        <v>574</v>
      </c>
      <c r="C302" s="12"/>
      <c r="R302" s="3">
        <f>'Nameweights DO NOT ALTER'!R301*$C302</f>
        <v>0</v>
      </c>
      <c r="S302" s="3">
        <f>'Nameweights DO NOT ALTER'!S301*$C302</f>
        <v>0</v>
      </c>
      <c r="T302" s="3">
        <f>'Nameweights DO NOT ALTER'!T301*$C302</f>
        <v>0</v>
      </c>
      <c r="U302" s="3">
        <f>'Nameweights DO NOT ALTER'!U301*$C302</f>
        <v>0</v>
      </c>
      <c r="V302" s="3">
        <f>'Nameweights DO NOT ALTER'!V301*$C302</f>
        <v>0</v>
      </c>
      <c r="W302" s="3">
        <f>'Nameweights DO NOT ALTER'!W301*$C302</f>
        <v>0</v>
      </c>
    </row>
    <row r="303" spans="1:9" ht="12.75">
      <c r="A303" s="2" t="s">
        <v>110</v>
      </c>
      <c r="B303" s="2" t="s">
        <v>575</v>
      </c>
      <c r="C303" s="12"/>
      <c r="D303" s="3">
        <f>'Nameweights DO NOT ALTER'!D302*$C303</f>
        <v>0</v>
      </c>
      <c r="E303" s="3">
        <f>'Nameweights DO NOT ALTER'!E302*$C303</f>
        <v>0</v>
      </c>
      <c r="F303" s="3">
        <f>'Nameweights DO NOT ALTER'!F302*$C303</f>
        <v>0</v>
      </c>
      <c r="G303" s="3">
        <f>'Nameweights DO NOT ALTER'!G302*$C303</f>
        <v>0</v>
      </c>
      <c r="H303" s="3">
        <f>'Nameweights DO NOT ALTER'!H302*$C303</f>
        <v>0</v>
      </c>
      <c r="I303" s="3">
        <f>'Nameweights DO NOT ALTER'!I302*$C303</f>
        <v>0</v>
      </c>
    </row>
    <row r="304" spans="1:16" ht="12.75">
      <c r="A304" s="1" t="s">
        <v>173</v>
      </c>
      <c r="B304" s="2" t="s">
        <v>576</v>
      </c>
      <c r="C304" s="12"/>
      <c r="K304" s="3">
        <f>'Nameweights DO NOT ALTER'!K303*$C304</f>
        <v>0</v>
      </c>
      <c r="L304" s="3">
        <f>'Nameweights DO NOT ALTER'!L303*$C304</f>
        <v>0</v>
      </c>
      <c r="M304" s="3">
        <f>'Nameweights DO NOT ALTER'!M303*$C304</f>
        <v>0</v>
      </c>
      <c r="N304" s="3">
        <f>'Nameweights DO NOT ALTER'!N303*$C304</f>
        <v>0</v>
      </c>
      <c r="O304" s="3">
        <f>'Nameweights DO NOT ALTER'!O303*$C304</f>
        <v>0</v>
      </c>
      <c r="P304" s="3">
        <f>'Nameweights DO NOT ALTER'!P303*$C304</f>
        <v>0</v>
      </c>
    </row>
    <row r="305" spans="1:9" ht="12.75">
      <c r="A305" s="1" t="s">
        <v>310</v>
      </c>
      <c r="B305" s="2" t="s">
        <v>577</v>
      </c>
      <c r="C305" s="12"/>
      <c r="D305" s="3">
        <f>'Nameweights DO NOT ALTER'!D304*$C305</f>
        <v>0</v>
      </c>
      <c r="E305" s="3">
        <f>'Nameweights DO NOT ALTER'!E304*$C305</f>
        <v>0</v>
      </c>
      <c r="F305" s="3">
        <f>'Nameweights DO NOT ALTER'!F304*$C305</f>
        <v>0</v>
      </c>
      <c r="G305" s="3">
        <f>'Nameweights DO NOT ALTER'!G304*$C305</f>
        <v>0</v>
      </c>
      <c r="H305" s="3">
        <f>'Nameweights DO NOT ALTER'!H304*$C305</f>
        <v>0</v>
      </c>
      <c r="I305" s="3">
        <f>'Nameweights DO NOT ALTER'!I304*$C305</f>
        <v>0</v>
      </c>
    </row>
    <row r="306" spans="1:9" ht="12.75">
      <c r="A306" s="2" t="s">
        <v>110</v>
      </c>
      <c r="B306" s="2" t="s">
        <v>578</v>
      </c>
      <c r="C306" s="12"/>
      <c r="D306" s="3">
        <f>'Nameweights DO NOT ALTER'!D305*$C306</f>
        <v>0</v>
      </c>
      <c r="E306" s="3">
        <f>'Nameweights DO NOT ALTER'!E305*$C306</f>
        <v>0</v>
      </c>
      <c r="F306" s="3">
        <f>'Nameweights DO NOT ALTER'!F305*$C306</f>
        <v>0</v>
      </c>
      <c r="G306" s="3">
        <f>'Nameweights DO NOT ALTER'!G305*$C306</f>
        <v>0</v>
      </c>
      <c r="H306" s="3">
        <f>'Nameweights DO NOT ALTER'!H305*$C306</f>
        <v>0</v>
      </c>
      <c r="I306" s="3">
        <f>'Nameweights DO NOT ALTER'!I305*$C306</f>
        <v>0</v>
      </c>
    </row>
    <row r="307" spans="1:9" ht="12.75">
      <c r="A307" s="1" t="s">
        <v>277</v>
      </c>
      <c r="B307" s="2" t="s">
        <v>579</v>
      </c>
      <c r="C307" s="12"/>
      <c r="D307" s="3">
        <f>'Nameweights DO NOT ALTER'!D306*$C307</f>
        <v>0</v>
      </c>
      <c r="E307" s="3">
        <f>'Nameweights DO NOT ALTER'!E306*$C307</f>
        <v>0</v>
      </c>
      <c r="F307" s="3">
        <f>'Nameweights DO NOT ALTER'!F306*$C307</f>
        <v>0</v>
      </c>
      <c r="G307" s="3">
        <f>'Nameweights DO NOT ALTER'!G306*$C307</f>
        <v>0</v>
      </c>
      <c r="H307" s="3">
        <f>'Nameweights DO NOT ALTER'!H306*$C307</f>
        <v>0</v>
      </c>
      <c r="I307" s="3">
        <f>'Nameweights DO NOT ALTER'!I306*$C307</f>
        <v>0</v>
      </c>
    </row>
    <row r="308" spans="1:3" ht="12.75">
      <c r="A308" s="1" t="s">
        <v>119</v>
      </c>
      <c r="B308" s="2" t="s">
        <v>580</v>
      </c>
      <c r="C308" s="12"/>
    </row>
    <row r="309" spans="1:9" ht="12.75">
      <c r="A309" s="1" t="s">
        <v>363</v>
      </c>
      <c r="B309" s="2" t="s">
        <v>581</v>
      </c>
      <c r="C309" s="12"/>
      <c r="D309" s="3">
        <f>'Nameweights DO NOT ALTER'!D308*$C309</f>
        <v>0</v>
      </c>
      <c r="E309" s="3">
        <f>'Nameweights DO NOT ALTER'!E308*$C309</f>
        <v>0</v>
      </c>
      <c r="F309" s="3">
        <f>'Nameweights DO NOT ALTER'!F308*$C309</f>
        <v>0</v>
      </c>
      <c r="G309" s="3">
        <f>'Nameweights DO NOT ALTER'!G308*$C309</f>
        <v>0</v>
      </c>
      <c r="H309" s="3">
        <f>'Nameweights DO NOT ALTER'!H308*$C309</f>
        <v>0</v>
      </c>
      <c r="I309" s="3">
        <f>'Nameweights DO NOT ALTER'!I308*$C309</f>
        <v>0</v>
      </c>
    </row>
    <row r="310" spans="1:9" ht="12.75">
      <c r="A310" s="1" t="s">
        <v>310</v>
      </c>
      <c r="B310" s="2" t="s">
        <v>582</v>
      </c>
      <c r="C310" s="12"/>
      <c r="D310" s="3">
        <f>'Nameweights DO NOT ALTER'!D309*$C310</f>
        <v>0</v>
      </c>
      <c r="E310" s="3">
        <f>'Nameweights DO NOT ALTER'!E309*$C310</f>
        <v>0</v>
      </c>
      <c r="F310" s="3">
        <f>'Nameweights DO NOT ALTER'!F309*$C310</f>
        <v>0</v>
      </c>
      <c r="G310" s="3">
        <f>'Nameweights DO NOT ALTER'!G309*$C310</f>
        <v>0</v>
      </c>
      <c r="H310" s="3">
        <f>'Nameweights DO NOT ALTER'!H309*$C310</f>
        <v>0</v>
      </c>
      <c r="I310" s="3">
        <f>'Nameweights DO NOT ALTER'!I309*$C310</f>
        <v>0</v>
      </c>
    </row>
    <row r="311" spans="1:9" ht="12.75">
      <c r="A311" s="1" t="s">
        <v>274</v>
      </c>
      <c r="B311" s="2" t="s">
        <v>583</v>
      </c>
      <c r="C311" s="12"/>
      <c r="D311" s="3">
        <f>'Nameweights DO NOT ALTER'!D310*$C311</f>
        <v>0</v>
      </c>
      <c r="E311" s="3">
        <f>'Nameweights DO NOT ALTER'!E310*$C311</f>
        <v>0</v>
      </c>
      <c r="F311" s="3">
        <f>'Nameweights DO NOT ALTER'!F310*$C311</f>
        <v>0</v>
      </c>
      <c r="G311" s="3">
        <f>'Nameweights DO NOT ALTER'!G310*$C311</f>
        <v>0</v>
      </c>
      <c r="H311" s="3">
        <f>'Nameweights DO NOT ALTER'!H310*$C311</f>
        <v>0</v>
      </c>
      <c r="I311" s="3">
        <f>'Nameweights DO NOT ALTER'!I310*$C311</f>
        <v>0</v>
      </c>
    </row>
    <row r="312" spans="1:23" ht="12.75">
      <c r="A312" s="1" t="s">
        <v>29</v>
      </c>
      <c r="B312" s="2" t="s">
        <v>584</v>
      </c>
      <c r="C312" s="12"/>
      <c r="R312" s="3">
        <f>'Nameweights DO NOT ALTER'!R311*$C312</f>
        <v>0</v>
      </c>
      <c r="S312" s="3">
        <f>'Nameweights DO NOT ALTER'!S311*$C312</f>
        <v>0</v>
      </c>
      <c r="T312" s="3">
        <f>'Nameweights DO NOT ALTER'!T311*$C312</f>
        <v>0</v>
      </c>
      <c r="U312" s="3">
        <f>'Nameweights DO NOT ALTER'!U311*$C312</f>
        <v>0</v>
      </c>
      <c r="V312" s="3">
        <f>'Nameweights DO NOT ALTER'!V311*$C312</f>
        <v>0</v>
      </c>
      <c r="W312" s="3">
        <f>'Nameweights DO NOT ALTER'!W311*$C312</f>
        <v>0</v>
      </c>
    </row>
    <row r="313" spans="1:9" ht="12" customHeight="1">
      <c r="A313" s="1" t="s">
        <v>274</v>
      </c>
      <c r="B313" s="2" t="s">
        <v>585</v>
      </c>
      <c r="C313" s="12"/>
      <c r="D313" s="3">
        <f>'Nameweights DO NOT ALTER'!D312*$C313</f>
        <v>0</v>
      </c>
      <c r="E313" s="3">
        <f>'Nameweights DO NOT ALTER'!E312*$C313</f>
        <v>0</v>
      </c>
      <c r="F313" s="3">
        <f>'Nameweights DO NOT ALTER'!F312*$C313</f>
        <v>0</v>
      </c>
      <c r="G313" s="3">
        <f>'Nameweights DO NOT ALTER'!G312*$C313</f>
        <v>0</v>
      </c>
      <c r="H313" s="3">
        <f>'Nameweights DO NOT ALTER'!H312*$C313</f>
        <v>0</v>
      </c>
      <c r="I313" s="3">
        <f>'Nameweights DO NOT ALTER'!I312*$C313</f>
        <v>0</v>
      </c>
    </row>
    <row r="314" spans="1:23" ht="12.75">
      <c r="A314" s="1" t="s">
        <v>108</v>
      </c>
      <c r="B314" s="2" t="s">
        <v>586</v>
      </c>
      <c r="C314" s="12"/>
      <c r="R314" s="3">
        <f>'Nameweights DO NOT ALTER'!R313*$C314</f>
        <v>0</v>
      </c>
      <c r="S314" s="3">
        <f>'Nameweights DO NOT ALTER'!S313*$C314</f>
        <v>0</v>
      </c>
      <c r="T314" s="3">
        <f>'Nameweights DO NOT ALTER'!T313*$C314</f>
        <v>0</v>
      </c>
      <c r="U314" s="3">
        <f>'Nameweights DO NOT ALTER'!U313*$C314</f>
        <v>0</v>
      </c>
      <c r="V314" s="3">
        <f>'Nameweights DO NOT ALTER'!V313*$C314</f>
        <v>0</v>
      </c>
      <c r="W314" s="3">
        <f>'Nameweights DO NOT ALTER'!W313*$C314</f>
        <v>0</v>
      </c>
    </row>
    <row r="315" spans="1:23" ht="12.75">
      <c r="A315" s="1" t="s">
        <v>100</v>
      </c>
      <c r="B315" s="2" t="s">
        <v>587</v>
      </c>
      <c r="C315" s="12"/>
      <c r="R315" s="3">
        <f>'Nameweights DO NOT ALTER'!R314*$C315</f>
        <v>0</v>
      </c>
      <c r="S315" s="3">
        <f>'Nameweights DO NOT ALTER'!S314*$C315</f>
        <v>0</v>
      </c>
      <c r="T315" s="3">
        <f>'Nameweights DO NOT ALTER'!T314*$C315</f>
        <v>0</v>
      </c>
      <c r="U315" s="3">
        <f>'Nameweights DO NOT ALTER'!U314*$C315</f>
        <v>0</v>
      </c>
      <c r="V315" s="3">
        <f>'Nameweights DO NOT ALTER'!V314*$C315</f>
        <v>0</v>
      </c>
      <c r="W315" s="3">
        <f>'Nameweights DO NOT ALTER'!W314*$C315</f>
        <v>0</v>
      </c>
    </row>
    <row r="316" spans="1:3" ht="12.75">
      <c r="A316" s="1" t="s">
        <v>119</v>
      </c>
      <c r="B316" s="2" t="s">
        <v>588</v>
      </c>
      <c r="C316" s="12"/>
    </row>
    <row r="317" spans="1:16" ht="12.75">
      <c r="A317" s="1" t="s">
        <v>281</v>
      </c>
      <c r="B317" s="2" t="s">
        <v>589</v>
      </c>
      <c r="C317" s="12"/>
      <c r="K317" s="3">
        <f>'Nameweights DO NOT ALTER'!K316*$C317</f>
        <v>0</v>
      </c>
      <c r="L317" s="3">
        <f>'Nameweights DO NOT ALTER'!L316*$C317</f>
        <v>0</v>
      </c>
      <c r="M317" s="3">
        <f>'Nameweights DO NOT ALTER'!M316*$C317</f>
        <v>0</v>
      </c>
      <c r="N317" s="3">
        <f>'Nameweights DO NOT ALTER'!N316*$C317</f>
        <v>0</v>
      </c>
      <c r="O317" s="3">
        <f>'Nameweights DO NOT ALTER'!O316*$C317</f>
        <v>0</v>
      </c>
      <c r="P317" s="3">
        <f>'Nameweights DO NOT ALTER'!P316*$C317</f>
        <v>0</v>
      </c>
    </row>
    <row r="318" spans="1:25" ht="12.75">
      <c r="A318" s="1" t="s">
        <v>363</v>
      </c>
      <c r="B318" s="2" t="s">
        <v>590</v>
      </c>
      <c r="C318" s="12"/>
      <c r="D318" s="3">
        <f>'Nameweights DO NOT ALTER'!D317*$C318</f>
        <v>0</v>
      </c>
      <c r="E318" s="3">
        <f>'Nameweights DO NOT ALTER'!E317*$C318</f>
        <v>0</v>
      </c>
      <c r="F318" s="3">
        <f>'Nameweights DO NOT ALTER'!F317*$C318</f>
        <v>0</v>
      </c>
      <c r="G318" s="3">
        <f>'Nameweights DO NOT ALTER'!G317*$C318</f>
        <v>0</v>
      </c>
      <c r="H318" s="3">
        <f>'Nameweights DO NOT ALTER'!H317*$C318</f>
        <v>0</v>
      </c>
      <c r="I318" s="3">
        <f>'Nameweights DO NOT ALTER'!I317*$C318</f>
        <v>0</v>
      </c>
      <c r="Y318" s="3" t="s">
        <v>591</v>
      </c>
    </row>
    <row r="319" spans="1:9" ht="12.75">
      <c r="A319" s="1" t="s">
        <v>119</v>
      </c>
      <c r="B319" s="2" t="s">
        <v>592</v>
      </c>
      <c r="C319" s="12"/>
      <c r="D319" s="3">
        <f>'Nameweights DO NOT ALTER'!D318*$C319</f>
        <v>0</v>
      </c>
      <c r="E319" s="3">
        <f>'Nameweights DO NOT ALTER'!E318*$C319</f>
        <v>0</v>
      </c>
      <c r="F319" s="3">
        <f>'Nameweights DO NOT ALTER'!F318*$C319</f>
        <v>0</v>
      </c>
      <c r="G319" s="3">
        <f>'Nameweights DO NOT ALTER'!G318*$C319</f>
        <v>0</v>
      </c>
      <c r="H319" s="3">
        <f>'Nameweights DO NOT ALTER'!H318*$C319</f>
        <v>0</v>
      </c>
      <c r="I319" s="3">
        <f>'Nameweights DO NOT ALTER'!I318*$C319</f>
        <v>0</v>
      </c>
    </row>
    <row r="320" spans="1:16" ht="12.75">
      <c r="A320" s="1" t="s">
        <v>104</v>
      </c>
      <c r="B320" s="2" t="s">
        <v>593</v>
      </c>
      <c r="C320" s="12"/>
      <c r="K320" s="3">
        <f>'Nameweights DO NOT ALTER'!K319*$C320</f>
        <v>0</v>
      </c>
      <c r="L320" s="3">
        <f>'Nameweights DO NOT ALTER'!L319*$C320</f>
        <v>0</v>
      </c>
      <c r="M320" s="3">
        <f>'Nameweights DO NOT ALTER'!M319*$C320</f>
        <v>0</v>
      </c>
      <c r="N320" s="3">
        <f>'Nameweights DO NOT ALTER'!N319*$C320</f>
        <v>0</v>
      </c>
      <c r="O320" s="3">
        <f>'Nameweights DO NOT ALTER'!O319*$C320</f>
        <v>0</v>
      </c>
      <c r="P320" s="3">
        <f>'Nameweights DO NOT ALTER'!P319*$C320</f>
        <v>0</v>
      </c>
    </row>
    <row r="321" spans="1:9" ht="12.75">
      <c r="A321" s="1" t="s">
        <v>357</v>
      </c>
      <c r="B321" s="2" t="s">
        <v>594</v>
      </c>
      <c r="C321" s="12"/>
      <c r="D321" s="3">
        <f>'Nameweights DO NOT ALTER'!D320*$C321</f>
        <v>0</v>
      </c>
      <c r="E321" s="3">
        <f>'Nameweights DO NOT ALTER'!E320*$C321</f>
        <v>0</v>
      </c>
      <c r="F321" s="3">
        <f>'Nameweights DO NOT ALTER'!F320*$C321</f>
        <v>0</v>
      </c>
      <c r="G321" s="3">
        <f>'Nameweights DO NOT ALTER'!G320*$C321</f>
        <v>0</v>
      </c>
      <c r="H321" s="3">
        <f>'Nameweights DO NOT ALTER'!H320*$C321</f>
        <v>0</v>
      </c>
      <c r="I321" s="3">
        <f>'Nameweights DO NOT ALTER'!I320*$C321</f>
        <v>0</v>
      </c>
    </row>
    <row r="322" spans="1:9" ht="12.75">
      <c r="A322" s="1" t="s">
        <v>561</v>
      </c>
      <c r="B322" s="2" t="s">
        <v>595</v>
      </c>
      <c r="C322" s="12"/>
      <c r="D322" s="3">
        <f>'Nameweights DO NOT ALTER'!D321*$C322</f>
        <v>0</v>
      </c>
      <c r="E322" s="3">
        <f>'Nameweights DO NOT ALTER'!E321*$C322</f>
        <v>0</v>
      </c>
      <c r="F322" s="3">
        <f>'Nameweights DO NOT ALTER'!F321*$C322</f>
        <v>0</v>
      </c>
      <c r="G322" s="3">
        <f>'Nameweights DO NOT ALTER'!G321*$C322</f>
        <v>0</v>
      </c>
      <c r="H322" s="3">
        <f>'Nameweights DO NOT ALTER'!H321*$C322</f>
        <v>0</v>
      </c>
      <c r="I322" s="3">
        <f>'Nameweights DO NOT ALTER'!I321*$C322</f>
        <v>0</v>
      </c>
    </row>
    <row r="323" spans="1:9" ht="12.75">
      <c r="A323" s="1" t="s">
        <v>288</v>
      </c>
      <c r="B323" s="2" t="s">
        <v>596</v>
      </c>
      <c r="C323" s="12"/>
      <c r="D323" s="3">
        <f>'Nameweights DO NOT ALTER'!D322*$C323</f>
        <v>0</v>
      </c>
      <c r="E323" s="3">
        <f>'Nameweights DO NOT ALTER'!E322*$C323</f>
        <v>0</v>
      </c>
      <c r="F323" s="3">
        <f>'Nameweights DO NOT ALTER'!F322*$C323</f>
        <v>0</v>
      </c>
      <c r="G323" s="3">
        <f>'Nameweights DO NOT ALTER'!G322*$C323</f>
        <v>0</v>
      </c>
      <c r="H323" s="3">
        <f>'Nameweights DO NOT ALTER'!H322*$C323</f>
        <v>0</v>
      </c>
      <c r="I323" s="3">
        <f>'Nameweights DO NOT ALTER'!I322*$C323</f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5"/>
  <sheetViews>
    <sheetView workbookViewId="0" topLeftCell="A1">
      <selection activeCell="D44" sqref="D44"/>
    </sheetView>
  </sheetViews>
  <sheetFormatPr defaultColWidth="11.00390625" defaultRowHeight="12.75"/>
  <cols>
    <col min="1" max="1" width="4.00390625" style="0" bestFit="1" customWidth="1"/>
    <col min="2" max="2" width="12.25390625" style="0" customWidth="1"/>
    <col min="3" max="3" width="5.75390625" style="0" customWidth="1"/>
    <col min="4" max="4" width="18.25390625" style="14" customWidth="1"/>
    <col min="5" max="5" width="5.25390625" style="0" bestFit="1" customWidth="1"/>
    <col min="6" max="6" width="9.75390625" style="0" customWidth="1"/>
    <col min="7" max="16384" width="6.875" style="0" customWidth="1"/>
  </cols>
  <sheetData>
    <row r="1" ht="12.75">
      <c r="A1" t="s">
        <v>598</v>
      </c>
    </row>
    <row r="2" ht="12.75">
      <c r="A2" s="15" t="s">
        <v>599</v>
      </c>
    </row>
    <row r="3" ht="12.75">
      <c r="A3" s="15" t="s">
        <v>600</v>
      </c>
    </row>
    <row r="4" ht="12.75">
      <c r="A4" s="15" t="s">
        <v>601</v>
      </c>
    </row>
    <row r="5" ht="12.75">
      <c r="A5" s="15" t="s">
        <v>602</v>
      </c>
    </row>
    <row r="7" spans="1:7" ht="12.75">
      <c r="A7" s="16"/>
      <c r="B7" s="17" t="s">
        <v>603</v>
      </c>
      <c r="C7" s="18">
        <f>SUM(C10:C159)</f>
        <v>0</v>
      </c>
      <c r="D7" s="19" t="s">
        <v>604</v>
      </c>
      <c r="E7" s="18">
        <f>SUM(E10:E159)</f>
        <v>0</v>
      </c>
      <c r="F7" s="19" t="s">
        <v>605</v>
      </c>
      <c r="G7" s="18">
        <f>SUM(G10:G159)</f>
        <v>0</v>
      </c>
    </row>
    <row r="8" spans="1:7" ht="12.75">
      <c r="A8" s="16"/>
      <c r="B8" s="16"/>
      <c r="C8" s="20"/>
      <c r="D8" s="21"/>
      <c r="E8" s="20"/>
      <c r="F8" s="21"/>
      <c r="G8" s="20"/>
    </row>
    <row r="9" spans="1:7" ht="12.75">
      <c r="A9" s="16"/>
      <c r="B9" s="63" t="s">
        <v>603</v>
      </c>
      <c r="C9" s="63"/>
      <c r="D9" s="63" t="s">
        <v>604</v>
      </c>
      <c r="E9" s="63"/>
      <c r="F9" s="22" t="s">
        <v>606</v>
      </c>
      <c r="G9" s="23" t="s">
        <v>605</v>
      </c>
    </row>
    <row r="10" spans="1:7" ht="12.75">
      <c r="A10">
        <v>1</v>
      </c>
      <c r="B10" s="24" t="s">
        <v>303</v>
      </c>
      <c r="C10" s="4"/>
      <c r="D10" s="24" t="s">
        <v>356</v>
      </c>
      <c r="E10" s="4"/>
      <c r="F10" s="24" t="s">
        <v>607</v>
      </c>
      <c r="G10" s="4"/>
    </row>
    <row r="11" spans="1:7" ht="12.75">
      <c r="A11">
        <v>2</v>
      </c>
      <c r="B11" s="24" t="s">
        <v>110</v>
      </c>
      <c r="C11" s="4"/>
      <c r="D11" s="24" t="s">
        <v>608</v>
      </c>
      <c r="E11" s="4"/>
      <c r="F11" s="24" t="s">
        <v>609</v>
      </c>
      <c r="G11" s="4"/>
    </row>
    <row r="12" spans="1:7" ht="12.75">
      <c r="A12">
        <v>3</v>
      </c>
      <c r="B12" s="24" t="s">
        <v>104</v>
      </c>
      <c r="C12" s="4"/>
      <c r="D12" s="24" t="s">
        <v>164</v>
      </c>
      <c r="E12" s="4"/>
      <c r="F12" s="24" t="s">
        <v>610</v>
      </c>
      <c r="G12" s="4"/>
    </row>
    <row r="13" spans="1:7" ht="12.75">
      <c r="A13">
        <v>4</v>
      </c>
      <c r="B13" s="24" t="s">
        <v>348</v>
      </c>
      <c r="C13" s="4"/>
      <c r="D13" s="24" t="s">
        <v>349</v>
      </c>
      <c r="E13" s="4"/>
      <c r="F13" s="24" t="s">
        <v>611</v>
      </c>
      <c r="G13" s="4"/>
    </row>
    <row r="14" spans="1:7" ht="12.75">
      <c r="A14">
        <v>5</v>
      </c>
      <c r="B14" s="24" t="s">
        <v>85</v>
      </c>
      <c r="C14" s="4"/>
      <c r="D14" s="24" t="s">
        <v>155</v>
      </c>
      <c r="E14" s="4"/>
      <c r="F14" s="24" t="s">
        <v>612</v>
      </c>
      <c r="G14" s="4"/>
    </row>
    <row r="15" spans="1:7" ht="12.75">
      <c r="A15">
        <v>6</v>
      </c>
      <c r="B15" s="24" t="s">
        <v>106</v>
      </c>
      <c r="C15" s="4"/>
      <c r="D15" s="24" t="s">
        <v>154</v>
      </c>
      <c r="E15" s="4"/>
      <c r="F15" s="24" t="s">
        <v>613</v>
      </c>
      <c r="G15" s="4"/>
    </row>
    <row r="16" spans="1:7" ht="12.75">
      <c r="A16">
        <v>7</v>
      </c>
      <c r="B16" s="24" t="s">
        <v>207</v>
      </c>
      <c r="C16" s="4"/>
      <c r="D16" s="24" t="s">
        <v>614</v>
      </c>
      <c r="E16" s="4"/>
      <c r="F16" s="24" t="s">
        <v>615</v>
      </c>
      <c r="G16" s="4"/>
    </row>
    <row r="17" spans="1:7" ht="12.75">
      <c r="A17">
        <v>8</v>
      </c>
      <c r="B17" s="24" t="s">
        <v>170</v>
      </c>
      <c r="C17" s="4"/>
      <c r="D17" s="24" t="s">
        <v>616</v>
      </c>
      <c r="E17" s="4"/>
      <c r="F17" s="24" t="s">
        <v>615</v>
      </c>
      <c r="G17" s="4"/>
    </row>
    <row r="18" spans="1:7" ht="12.75">
      <c r="A18">
        <v>9</v>
      </c>
      <c r="B18" s="24" t="s">
        <v>110</v>
      </c>
      <c r="C18" s="4"/>
      <c r="D18" s="24" t="s">
        <v>68</v>
      </c>
      <c r="E18" s="4"/>
      <c r="F18" s="24" t="s">
        <v>617</v>
      </c>
      <c r="G18" s="4"/>
    </row>
    <row r="19" spans="1:7" ht="12.75">
      <c r="A19">
        <v>10</v>
      </c>
      <c r="B19" s="24" t="s">
        <v>141</v>
      </c>
      <c r="C19" s="4"/>
      <c r="D19" s="24" t="s">
        <v>353</v>
      </c>
      <c r="E19" s="4"/>
      <c r="F19" s="24" t="s">
        <v>618</v>
      </c>
      <c r="G19" s="4"/>
    </row>
    <row r="20" spans="1:7" ht="12.75">
      <c r="A20">
        <v>11</v>
      </c>
      <c r="B20" s="24" t="s">
        <v>158</v>
      </c>
      <c r="C20" s="4"/>
      <c r="D20" s="24" t="s">
        <v>489</v>
      </c>
      <c r="E20" s="4"/>
      <c r="F20" s="24" t="s">
        <v>619</v>
      </c>
      <c r="G20" s="4"/>
    </row>
    <row r="21" spans="1:7" ht="12.75">
      <c r="A21">
        <v>12</v>
      </c>
      <c r="B21" s="24" t="s">
        <v>351</v>
      </c>
      <c r="C21" s="4"/>
      <c r="D21" s="24" t="s">
        <v>235</v>
      </c>
      <c r="E21" s="4"/>
      <c r="F21" s="24" t="s">
        <v>618</v>
      </c>
      <c r="G21" s="4"/>
    </row>
    <row r="22" spans="1:7" ht="12.75">
      <c r="A22">
        <v>13</v>
      </c>
      <c r="B22" s="24" t="s">
        <v>122</v>
      </c>
      <c r="C22" s="4"/>
      <c r="D22" s="24" t="s">
        <v>620</v>
      </c>
      <c r="E22" s="4"/>
      <c r="F22" s="24" t="s">
        <v>621</v>
      </c>
      <c r="G22" s="4"/>
    </row>
    <row r="23" spans="1:7" ht="12.75">
      <c r="A23">
        <v>14</v>
      </c>
      <c r="B23" s="24" t="s">
        <v>18</v>
      </c>
      <c r="C23" s="4"/>
      <c r="D23" s="24" t="s">
        <v>19</v>
      </c>
      <c r="E23" s="4"/>
      <c r="F23" s="24" t="s">
        <v>619</v>
      </c>
      <c r="G23" s="4"/>
    </row>
    <row r="24" spans="1:7" ht="12.75">
      <c r="A24">
        <v>15</v>
      </c>
      <c r="B24" s="24" t="s">
        <v>85</v>
      </c>
      <c r="C24" s="4"/>
      <c r="D24" s="24" t="s">
        <v>256</v>
      </c>
      <c r="E24" s="4"/>
      <c r="F24" s="24" t="s">
        <v>622</v>
      </c>
      <c r="G24" s="4"/>
    </row>
    <row r="25" spans="1:7" ht="12.75">
      <c r="A25">
        <v>16</v>
      </c>
      <c r="B25" s="24" t="s">
        <v>281</v>
      </c>
      <c r="C25" s="4"/>
      <c r="D25" s="24" t="s">
        <v>282</v>
      </c>
      <c r="E25" s="4"/>
      <c r="F25" s="24" t="s">
        <v>610</v>
      </c>
      <c r="G25" s="4"/>
    </row>
    <row r="26" spans="1:7" ht="12.75">
      <c r="A26">
        <v>17</v>
      </c>
      <c r="B26" s="24" t="s">
        <v>277</v>
      </c>
      <c r="C26" s="4"/>
      <c r="D26" s="24" t="s">
        <v>623</v>
      </c>
      <c r="E26" s="4"/>
      <c r="F26" s="24" t="s">
        <v>624</v>
      </c>
      <c r="G26" s="4"/>
    </row>
    <row r="27" spans="1:7" ht="12.75">
      <c r="A27">
        <v>18</v>
      </c>
      <c r="B27" s="24" t="s">
        <v>85</v>
      </c>
      <c r="C27" s="4"/>
      <c r="D27" s="24" t="s">
        <v>153</v>
      </c>
      <c r="E27" s="4"/>
      <c r="F27" s="24" t="s">
        <v>625</v>
      </c>
      <c r="G27" s="4"/>
    </row>
    <row r="28" spans="1:7" ht="12.75">
      <c r="A28">
        <v>19</v>
      </c>
      <c r="B28" s="24" t="s">
        <v>98</v>
      </c>
      <c r="C28" s="4"/>
      <c r="D28" s="24" t="s">
        <v>626</v>
      </c>
      <c r="E28" s="4"/>
      <c r="F28" s="24" t="s">
        <v>627</v>
      </c>
      <c r="G28" s="4"/>
    </row>
    <row r="29" spans="1:7" ht="12.75">
      <c r="A29">
        <v>20</v>
      </c>
      <c r="B29" s="24" t="s">
        <v>158</v>
      </c>
      <c r="C29" s="4"/>
      <c r="D29" s="24" t="s">
        <v>355</v>
      </c>
      <c r="E29" s="4"/>
      <c r="F29" s="24" t="s">
        <v>609</v>
      </c>
      <c r="G29" s="4"/>
    </row>
    <row r="30" spans="1:7" ht="12.75">
      <c r="A30">
        <v>21</v>
      </c>
      <c r="B30" s="24" t="s">
        <v>310</v>
      </c>
      <c r="C30" s="4"/>
      <c r="D30" s="24" t="s">
        <v>344</v>
      </c>
      <c r="E30" s="4"/>
      <c r="F30" s="24" t="s">
        <v>628</v>
      </c>
      <c r="G30" s="4"/>
    </row>
    <row r="31" spans="1:7" ht="12.75">
      <c r="A31">
        <v>22</v>
      </c>
      <c r="B31" s="24" t="s">
        <v>122</v>
      </c>
      <c r="C31" s="4"/>
      <c r="D31" s="24" t="s">
        <v>507</v>
      </c>
      <c r="E31" s="4"/>
      <c r="F31" s="24" t="s">
        <v>621</v>
      </c>
      <c r="G31" s="4"/>
    </row>
    <row r="32" spans="1:7" ht="12.75">
      <c r="A32">
        <v>23</v>
      </c>
      <c r="B32" s="24" t="s">
        <v>110</v>
      </c>
      <c r="C32" s="4"/>
      <c r="D32" s="24" t="s">
        <v>571</v>
      </c>
      <c r="E32" s="4"/>
      <c r="F32" s="24" t="s">
        <v>629</v>
      </c>
      <c r="G32" s="4"/>
    </row>
    <row r="33" spans="1:7" ht="12.75">
      <c r="A33">
        <v>24</v>
      </c>
      <c r="B33" s="24" t="s">
        <v>3</v>
      </c>
      <c r="C33" s="4"/>
      <c r="D33" s="24" t="s">
        <v>630</v>
      </c>
      <c r="E33" s="4"/>
      <c r="F33" s="24" t="s">
        <v>619</v>
      </c>
      <c r="G33" s="4"/>
    </row>
    <row r="34" spans="1:7" ht="12.75">
      <c r="A34">
        <v>25</v>
      </c>
      <c r="B34" s="24" t="s">
        <v>110</v>
      </c>
      <c r="C34" s="4"/>
      <c r="D34" s="24" t="s">
        <v>575</v>
      </c>
      <c r="E34" s="4"/>
      <c r="F34" s="24" t="s">
        <v>631</v>
      </c>
      <c r="G34" s="4"/>
    </row>
    <row r="35" spans="1:7" ht="12.75">
      <c r="A35">
        <v>26</v>
      </c>
      <c r="B35" s="24" t="s">
        <v>29</v>
      </c>
      <c r="C35" s="4"/>
      <c r="D35" s="24" t="s">
        <v>366</v>
      </c>
      <c r="E35" s="4"/>
      <c r="F35" s="24" t="s">
        <v>632</v>
      </c>
      <c r="G35" s="4"/>
    </row>
    <row r="36" spans="1:7" ht="12.75">
      <c r="A36">
        <v>27</v>
      </c>
      <c r="B36" s="24" t="s">
        <v>351</v>
      </c>
      <c r="C36" s="4"/>
      <c r="D36" s="24" t="s">
        <v>504</v>
      </c>
      <c r="E36" s="4"/>
      <c r="F36" s="24" t="s">
        <v>610</v>
      </c>
      <c r="G36" s="4"/>
    </row>
    <row r="37" spans="1:7" ht="12.75">
      <c r="A37">
        <v>28</v>
      </c>
      <c r="B37" s="24" t="s">
        <v>173</v>
      </c>
      <c r="C37" s="4"/>
      <c r="D37" s="24" t="s">
        <v>63</v>
      </c>
      <c r="E37" s="4"/>
      <c r="F37" s="24" t="s">
        <v>613</v>
      </c>
      <c r="G37" s="4"/>
    </row>
    <row r="38" spans="1:7" ht="12.75">
      <c r="A38">
        <v>29</v>
      </c>
      <c r="B38" s="24" t="s">
        <v>414</v>
      </c>
      <c r="C38" s="4"/>
      <c r="D38" s="24" t="s">
        <v>415</v>
      </c>
      <c r="E38" s="4"/>
      <c r="F38" s="24" t="s">
        <v>632</v>
      </c>
      <c r="G38" s="4"/>
    </row>
    <row r="39" spans="1:7" ht="12.75">
      <c r="A39">
        <v>30</v>
      </c>
      <c r="B39" s="24" t="s">
        <v>85</v>
      </c>
      <c r="C39" s="4"/>
      <c r="D39" s="24" t="s">
        <v>8</v>
      </c>
      <c r="E39" s="4"/>
      <c r="F39" s="24" t="s">
        <v>633</v>
      </c>
      <c r="G39" s="4"/>
    </row>
    <row r="40" spans="1:7" ht="12.75">
      <c r="A40">
        <v>31</v>
      </c>
      <c r="B40" s="24" t="s">
        <v>134</v>
      </c>
      <c r="C40" s="4"/>
      <c r="D40" s="24" t="s">
        <v>262</v>
      </c>
      <c r="E40" s="4"/>
      <c r="F40" s="24" t="s">
        <v>619</v>
      </c>
      <c r="G40" s="4"/>
    </row>
    <row r="41" spans="1:7" ht="12.75">
      <c r="A41">
        <v>32</v>
      </c>
      <c r="B41" s="24" t="s">
        <v>206</v>
      </c>
      <c r="C41" s="4"/>
      <c r="D41" s="24">
        <v>9000</v>
      </c>
      <c r="E41" s="4"/>
      <c r="F41" s="24" t="s">
        <v>634</v>
      </c>
      <c r="G41" s="4"/>
    </row>
    <row r="42" spans="1:7" ht="12.75">
      <c r="A42">
        <v>33</v>
      </c>
      <c r="B42" s="24" t="s">
        <v>298</v>
      </c>
      <c r="C42" s="4"/>
      <c r="D42" s="24" t="s">
        <v>421</v>
      </c>
      <c r="E42" s="4"/>
      <c r="F42" s="24" t="s">
        <v>635</v>
      </c>
      <c r="G42" s="4"/>
    </row>
    <row r="43" spans="1:7" ht="12.75">
      <c r="A43">
        <v>34</v>
      </c>
      <c r="B43" s="24" t="s">
        <v>98</v>
      </c>
      <c r="C43" s="4"/>
      <c r="D43" s="24" t="s">
        <v>232</v>
      </c>
      <c r="E43" s="4"/>
      <c r="F43" s="24" t="s">
        <v>610</v>
      </c>
      <c r="G43" s="4"/>
    </row>
    <row r="44" spans="1:7" ht="12.75">
      <c r="A44">
        <v>35</v>
      </c>
      <c r="B44" s="24" t="s">
        <v>134</v>
      </c>
      <c r="C44" s="4"/>
      <c r="D44" s="25" t="s">
        <v>636</v>
      </c>
      <c r="E44" s="4"/>
      <c r="F44" s="24" t="s">
        <v>612</v>
      </c>
      <c r="G44" s="4"/>
    </row>
    <row r="45" spans="1:7" ht="12.75">
      <c r="A45">
        <v>36</v>
      </c>
      <c r="B45" s="24" t="s">
        <v>85</v>
      </c>
      <c r="C45" s="4"/>
      <c r="D45" s="24" t="s">
        <v>21</v>
      </c>
      <c r="E45" s="4"/>
      <c r="F45" s="24" t="s">
        <v>637</v>
      </c>
      <c r="G45" s="4"/>
    </row>
    <row r="46" spans="1:7" ht="12.75">
      <c r="A46">
        <v>37</v>
      </c>
      <c r="B46" s="24" t="s">
        <v>119</v>
      </c>
      <c r="C46" s="4"/>
      <c r="D46" s="24" t="s">
        <v>125</v>
      </c>
      <c r="E46" s="4"/>
      <c r="F46" s="24" t="s">
        <v>628</v>
      </c>
      <c r="G46" s="4"/>
    </row>
    <row r="47" spans="1:7" ht="12.75">
      <c r="A47">
        <v>38</v>
      </c>
      <c r="B47" s="24" t="s">
        <v>18</v>
      </c>
      <c r="C47" s="4"/>
      <c r="D47" s="24" t="s">
        <v>402</v>
      </c>
      <c r="E47" s="4"/>
      <c r="F47" s="24" t="s">
        <v>615</v>
      </c>
      <c r="G47" s="4"/>
    </row>
    <row r="48" spans="1:7" ht="12.75">
      <c r="A48">
        <v>39</v>
      </c>
      <c r="B48" s="24" t="s">
        <v>110</v>
      </c>
      <c r="C48" s="4"/>
      <c r="D48" s="24" t="s">
        <v>400</v>
      </c>
      <c r="E48" s="4"/>
      <c r="F48" s="24" t="s">
        <v>610</v>
      </c>
      <c r="G48" s="4"/>
    </row>
    <row r="49" spans="1:7" ht="12.75">
      <c r="A49">
        <v>40</v>
      </c>
      <c r="B49" s="24" t="s">
        <v>87</v>
      </c>
      <c r="C49" s="4"/>
      <c r="D49" s="24" t="s">
        <v>514</v>
      </c>
      <c r="E49" s="4"/>
      <c r="F49" s="24" t="s">
        <v>638</v>
      </c>
      <c r="G49" s="4"/>
    </row>
    <row r="50" spans="1:7" ht="12.75">
      <c r="A50">
        <v>41</v>
      </c>
      <c r="B50" s="24" t="s">
        <v>98</v>
      </c>
      <c r="C50" s="4"/>
      <c r="D50" s="24" t="s">
        <v>284</v>
      </c>
      <c r="E50" s="4"/>
      <c r="F50" s="24" t="s">
        <v>621</v>
      </c>
      <c r="G50" s="4"/>
    </row>
    <row r="51" spans="1:7" ht="12.75">
      <c r="A51">
        <v>42</v>
      </c>
      <c r="B51" s="24" t="s">
        <v>173</v>
      </c>
      <c r="C51" s="4"/>
      <c r="D51" s="24" t="s">
        <v>273</v>
      </c>
      <c r="E51" s="4"/>
      <c r="F51" s="24" t="s">
        <v>619</v>
      </c>
      <c r="G51" s="4"/>
    </row>
    <row r="52" spans="1:7" ht="12.75">
      <c r="A52">
        <v>43</v>
      </c>
      <c r="B52" s="24" t="s">
        <v>80</v>
      </c>
      <c r="C52" s="4"/>
      <c r="D52" s="24" t="s">
        <v>517</v>
      </c>
      <c r="E52" s="4"/>
      <c r="F52" s="24" t="s">
        <v>637</v>
      </c>
      <c r="G52" s="4"/>
    </row>
    <row r="53" spans="1:7" ht="12.75">
      <c r="A53">
        <v>44</v>
      </c>
      <c r="B53" s="24" t="s">
        <v>95</v>
      </c>
      <c r="C53" s="4"/>
      <c r="D53" s="24" t="s">
        <v>149</v>
      </c>
      <c r="E53" s="4"/>
      <c r="F53" s="24" t="s">
        <v>610</v>
      </c>
      <c r="G53" s="4"/>
    </row>
    <row r="54" spans="1:7" ht="12.75">
      <c r="A54">
        <v>45</v>
      </c>
      <c r="B54" s="24" t="s">
        <v>303</v>
      </c>
      <c r="C54" s="4"/>
      <c r="D54" s="24" t="s">
        <v>519</v>
      </c>
      <c r="E54" s="4"/>
      <c r="F54" s="24" t="s">
        <v>633</v>
      </c>
      <c r="G54" s="4"/>
    </row>
    <row r="55" spans="1:7" ht="12.75">
      <c r="A55">
        <v>46</v>
      </c>
      <c r="B55" s="24" t="s">
        <v>141</v>
      </c>
      <c r="C55" s="4"/>
      <c r="D55" s="24" t="s">
        <v>321</v>
      </c>
      <c r="E55" s="4"/>
      <c r="F55" s="24" t="s">
        <v>639</v>
      </c>
      <c r="G55" s="4"/>
    </row>
    <row r="56" spans="1:7" ht="12.75">
      <c r="A56">
        <v>47</v>
      </c>
      <c r="B56" s="24" t="s">
        <v>640</v>
      </c>
      <c r="C56" s="4"/>
      <c r="D56" s="24" t="s">
        <v>322</v>
      </c>
      <c r="E56" s="4"/>
      <c r="F56" s="24" t="s">
        <v>631</v>
      </c>
      <c r="G56" s="4"/>
    </row>
    <row r="57" spans="1:7" ht="12.75">
      <c r="A57">
        <v>48</v>
      </c>
      <c r="B57" s="24" t="s">
        <v>3</v>
      </c>
      <c r="C57" s="4"/>
      <c r="D57" s="24" t="s">
        <v>22</v>
      </c>
      <c r="E57" s="4"/>
      <c r="F57" s="24" t="s">
        <v>634</v>
      </c>
      <c r="G57" s="4"/>
    </row>
    <row r="58" spans="1:7" ht="12.75">
      <c r="A58">
        <v>49</v>
      </c>
      <c r="B58" s="24" t="s">
        <v>116</v>
      </c>
      <c r="C58" s="4"/>
      <c r="D58" s="24" t="s">
        <v>115</v>
      </c>
      <c r="E58" s="4"/>
      <c r="F58" s="24" t="s">
        <v>641</v>
      </c>
      <c r="G58" s="4"/>
    </row>
    <row r="59" spans="1:7" ht="12.75">
      <c r="A59">
        <v>50</v>
      </c>
      <c r="B59" s="24" t="s">
        <v>122</v>
      </c>
      <c r="C59" s="4"/>
      <c r="D59" s="24" t="s">
        <v>471</v>
      </c>
      <c r="E59" s="4"/>
      <c r="F59" s="24" t="s">
        <v>642</v>
      </c>
      <c r="G59" s="4"/>
    </row>
    <row r="60" spans="1:7" ht="12.75">
      <c r="A60">
        <v>51</v>
      </c>
      <c r="B60" s="24" t="s">
        <v>561</v>
      </c>
      <c r="C60" s="4"/>
      <c r="D60" s="24" t="s">
        <v>570</v>
      </c>
      <c r="E60" s="4"/>
      <c r="F60" s="24" t="s">
        <v>607</v>
      </c>
      <c r="G60" s="4"/>
    </row>
    <row r="61" spans="1:7" ht="12.75">
      <c r="A61">
        <v>52</v>
      </c>
      <c r="B61" s="24" t="s">
        <v>119</v>
      </c>
      <c r="C61" s="4"/>
      <c r="D61" s="24" t="s">
        <v>563</v>
      </c>
      <c r="E61" s="4"/>
      <c r="F61" s="24" t="s">
        <v>634</v>
      </c>
      <c r="G61" s="4"/>
    </row>
    <row r="62" spans="1:7" ht="12.75">
      <c r="A62">
        <v>53</v>
      </c>
      <c r="B62" s="24" t="s">
        <v>95</v>
      </c>
      <c r="C62" s="4"/>
      <c r="D62" s="24" t="s">
        <v>339</v>
      </c>
      <c r="E62" s="4"/>
      <c r="F62" s="24" t="s">
        <v>643</v>
      </c>
      <c r="G62" s="4"/>
    </row>
    <row r="63" spans="1:7" ht="12.75">
      <c r="A63">
        <v>54</v>
      </c>
      <c r="B63" s="24" t="s">
        <v>119</v>
      </c>
      <c r="C63" s="4"/>
      <c r="D63" s="24" t="s">
        <v>395</v>
      </c>
      <c r="E63" s="4"/>
      <c r="F63" s="24" t="s">
        <v>613</v>
      </c>
      <c r="G63" s="4"/>
    </row>
    <row r="64" spans="1:7" ht="12.75">
      <c r="A64">
        <v>55</v>
      </c>
      <c r="B64" s="24" t="s">
        <v>134</v>
      </c>
      <c r="C64" s="4"/>
      <c r="D64" s="24" t="s">
        <v>138</v>
      </c>
      <c r="E64" s="4"/>
      <c r="F64" s="24" t="s">
        <v>634</v>
      </c>
      <c r="G64" s="4"/>
    </row>
    <row r="65" spans="1:7" ht="12.75">
      <c r="A65">
        <v>56</v>
      </c>
      <c r="B65" s="24" t="s">
        <v>205</v>
      </c>
      <c r="C65" s="4"/>
      <c r="D65" s="24" t="s">
        <v>6</v>
      </c>
      <c r="E65" s="4"/>
      <c r="F65" s="24" t="s">
        <v>609</v>
      </c>
      <c r="G65" s="4"/>
    </row>
    <row r="66" spans="1:7" ht="12.75">
      <c r="A66">
        <v>57</v>
      </c>
      <c r="B66" s="24" t="s">
        <v>110</v>
      </c>
      <c r="C66" s="4"/>
      <c r="D66" s="24" t="s">
        <v>403</v>
      </c>
      <c r="E66" s="4"/>
      <c r="F66" s="24" t="s">
        <v>644</v>
      </c>
      <c r="G66" s="4"/>
    </row>
    <row r="67" spans="1:7" ht="12.75">
      <c r="A67">
        <v>58</v>
      </c>
      <c r="B67" s="24" t="s">
        <v>288</v>
      </c>
      <c r="C67" s="4"/>
      <c r="D67" s="24" t="s">
        <v>219</v>
      </c>
      <c r="E67" s="4"/>
      <c r="F67" s="24" t="s">
        <v>645</v>
      </c>
      <c r="G67" s="4"/>
    </row>
    <row r="68" spans="1:7" ht="12.75">
      <c r="A68">
        <v>59</v>
      </c>
      <c r="B68" s="24" t="s">
        <v>497</v>
      </c>
      <c r="C68" s="4"/>
      <c r="D68" s="24" t="s">
        <v>498</v>
      </c>
      <c r="E68" s="4"/>
      <c r="F68" s="24" t="s">
        <v>646</v>
      </c>
      <c r="G68" s="4"/>
    </row>
    <row r="69" spans="1:7" ht="12.75">
      <c r="A69">
        <v>60</v>
      </c>
      <c r="B69" s="24" t="s">
        <v>110</v>
      </c>
      <c r="C69" s="4"/>
      <c r="D69" s="24" t="s">
        <v>486</v>
      </c>
      <c r="E69" s="4"/>
      <c r="F69" s="24" t="s">
        <v>647</v>
      </c>
      <c r="G69" s="4"/>
    </row>
    <row r="70" spans="1:7" ht="12.75">
      <c r="A70">
        <v>61</v>
      </c>
      <c r="B70" s="24" t="s">
        <v>61</v>
      </c>
      <c r="C70" s="4"/>
      <c r="D70" s="24" t="s">
        <v>62</v>
      </c>
      <c r="E70" s="4"/>
      <c r="F70" s="24" t="s">
        <v>647</v>
      </c>
      <c r="G70" s="4"/>
    </row>
    <row r="71" spans="1:7" ht="12.75">
      <c r="A71">
        <v>62</v>
      </c>
      <c r="B71" s="24" t="s">
        <v>141</v>
      </c>
      <c r="C71" s="4"/>
      <c r="D71" s="24" t="s">
        <v>295</v>
      </c>
      <c r="E71" s="4"/>
      <c r="F71" s="24" t="s">
        <v>612</v>
      </c>
      <c r="G71" s="4"/>
    </row>
    <row r="72" spans="1:7" ht="12.75">
      <c r="A72">
        <v>63</v>
      </c>
      <c r="B72" s="24" t="s">
        <v>87</v>
      </c>
      <c r="C72" s="4"/>
      <c r="D72" s="24" t="s">
        <v>448</v>
      </c>
      <c r="E72" s="4"/>
      <c r="F72" s="24" t="s">
        <v>648</v>
      </c>
      <c r="G72" s="4"/>
    </row>
    <row r="73" spans="1:7" ht="12.75">
      <c r="A73">
        <v>64</v>
      </c>
      <c r="B73" s="24" t="s">
        <v>274</v>
      </c>
      <c r="C73" s="4"/>
      <c r="D73" s="24" t="s">
        <v>226</v>
      </c>
      <c r="E73" s="4"/>
      <c r="F73" s="24" t="s">
        <v>649</v>
      </c>
      <c r="G73" s="4"/>
    </row>
    <row r="74" spans="1:7" ht="12.75">
      <c r="A74">
        <v>65</v>
      </c>
      <c r="B74" s="24" t="s">
        <v>286</v>
      </c>
      <c r="C74" s="4"/>
      <c r="D74" s="24" t="s">
        <v>287</v>
      </c>
      <c r="E74" s="4"/>
      <c r="F74" s="24" t="s">
        <v>610</v>
      </c>
      <c r="G74" s="4"/>
    </row>
    <row r="75" spans="1:7" ht="12.75">
      <c r="A75">
        <v>66</v>
      </c>
      <c r="B75" s="24" t="s">
        <v>116</v>
      </c>
      <c r="C75" s="4"/>
      <c r="D75" s="24" t="s">
        <v>130</v>
      </c>
      <c r="E75" s="4"/>
      <c r="F75" s="24" t="s">
        <v>619</v>
      </c>
      <c r="G75" s="4"/>
    </row>
    <row r="76" spans="1:7" ht="12.75">
      <c r="A76">
        <v>67</v>
      </c>
      <c r="B76" s="24" t="s">
        <v>134</v>
      </c>
      <c r="C76" s="4"/>
      <c r="D76" s="24" t="s">
        <v>650</v>
      </c>
      <c r="E76" s="4"/>
      <c r="F76" s="24" t="s">
        <v>632</v>
      </c>
      <c r="G76" s="4"/>
    </row>
    <row r="77" spans="1:7" ht="12.75">
      <c r="A77">
        <v>68</v>
      </c>
      <c r="B77" s="24" t="s">
        <v>114</v>
      </c>
      <c r="C77" s="4"/>
      <c r="D77" s="24" t="s">
        <v>449</v>
      </c>
      <c r="E77" s="4"/>
      <c r="F77" s="24" t="s">
        <v>607</v>
      </c>
      <c r="G77" s="4"/>
    </row>
    <row r="78" spans="1:7" ht="12.75">
      <c r="A78">
        <v>69</v>
      </c>
      <c r="B78" s="24" t="s">
        <v>141</v>
      </c>
      <c r="C78" s="4"/>
      <c r="D78" s="24" t="s">
        <v>368</v>
      </c>
      <c r="E78" s="4"/>
      <c r="F78" s="24" t="s">
        <v>651</v>
      </c>
      <c r="G78" s="4"/>
    </row>
    <row r="79" spans="1:7" ht="12.75">
      <c r="A79">
        <v>70</v>
      </c>
      <c r="B79" s="24" t="s">
        <v>114</v>
      </c>
      <c r="C79" s="4"/>
      <c r="D79" s="24" t="s">
        <v>168</v>
      </c>
      <c r="E79" s="4"/>
      <c r="F79" s="24" t="s">
        <v>631</v>
      </c>
      <c r="G79" s="4"/>
    </row>
    <row r="80" spans="1:7" ht="12.75">
      <c r="A80">
        <v>71</v>
      </c>
      <c r="B80" s="24" t="s">
        <v>363</v>
      </c>
      <c r="C80" s="4"/>
      <c r="D80" s="24" t="s">
        <v>652</v>
      </c>
      <c r="E80" s="4"/>
      <c r="F80" s="24" t="s">
        <v>653</v>
      </c>
      <c r="G80" s="4"/>
    </row>
    <row r="81" spans="1:7" ht="12.75">
      <c r="A81">
        <v>72</v>
      </c>
      <c r="B81" s="24" t="s">
        <v>85</v>
      </c>
      <c r="C81" s="4"/>
      <c r="D81" s="24" t="s">
        <v>654</v>
      </c>
      <c r="E81" s="4"/>
      <c r="F81" s="24" t="s">
        <v>655</v>
      </c>
      <c r="G81" s="4"/>
    </row>
    <row r="82" spans="1:7" ht="12.75">
      <c r="A82">
        <v>73</v>
      </c>
      <c r="B82" s="24" t="s">
        <v>298</v>
      </c>
      <c r="C82" s="4"/>
      <c r="D82" s="24" t="s">
        <v>359</v>
      </c>
      <c r="E82" s="4"/>
      <c r="F82" s="24" t="s">
        <v>653</v>
      </c>
      <c r="G82" s="4"/>
    </row>
    <row r="83" spans="1:7" ht="12.75">
      <c r="A83">
        <v>74</v>
      </c>
      <c r="B83" s="24" t="s">
        <v>91</v>
      </c>
      <c r="C83" s="4"/>
      <c r="D83" s="24">
        <v>244</v>
      </c>
      <c r="E83" s="4"/>
      <c r="F83" s="24" t="s">
        <v>643</v>
      </c>
      <c r="G83" s="4"/>
    </row>
    <row r="84" spans="1:7" ht="12.75">
      <c r="A84">
        <v>75</v>
      </c>
      <c r="B84" s="24" t="s">
        <v>277</v>
      </c>
      <c r="C84" s="4"/>
      <c r="D84" s="24" t="s">
        <v>294</v>
      </c>
      <c r="E84" s="4"/>
      <c r="F84" s="24" t="s">
        <v>642</v>
      </c>
      <c r="G84" s="4"/>
    </row>
    <row r="85" spans="1:7" ht="12.75">
      <c r="A85">
        <v>76</v>
      </c>
      <c r="B85" s="24" t="s">
        <v>95</v>
      </c>
      <c r="C85" s="4"/>
      <c r="D85" s="24" t="s">
        <v>94</v>
      </c>
      <c r="E85" s="4"/>
      <c r="F85" s="24" t="s">
        <v>645</v>
      </c>
      <c r="G85" s="4"/>
    </row>
    <row r="86" spans="1:7" ht="12.75">
      <c r="A86">
        <v>77</v>
      </c>
      <c r="B86" s="24" t="s">
        <v>83</v>
      </c>
      <c r="C86" s="4"/>
      <c r="D86" s="24" t="s">
        <v>656</v>
      </c>
      <c r="E86" s="4"/>
      <c r="F86" s="24" t="s">
        <v>633</v>
      </c>
      <c r="G86" s="4"/>
    </row>
    <row r="87" spans="1:7" ht="12.75">
      <c r="A87">
        <v>78</v>
      </c>
      <c r="B87" s="24" t="s">
        <v>158</v>
      </c>
      <c r="C87" s="4"/>
      <c r="D87" s="24" t="s">
        <v>343</v>
      </c>
      <c r="E87" s="4"/>
      <c r="F87" s="24" t="s">
        <v>651</v>
      </c>
      <c r="G87" s="4"/>
    </row>
    <row r="88" spans="1:7" ht="12.75">
      <c r="A88">
        <v>79</v>
      </c>
      <c r="B88" s="24" t="s">
        <v>122</v>
      </c>
      <c r="C88" s="4"/>
      <c r="D88" s="24">
        <v>626</v>
      </c>
      <c r="E88" s="4"/>
      <c r="F88" s="24" t="s">
        <v>657</v>
      </c>
      <c r="G88" s="4"/>
    </row>
    <row r="89" spans="1:7" ht="12.75">
      <c r="A89">
        <v>80</v>
      </c>
      <c r="B89" s="24" t="s">
        <v>288</v>
      </c>
      <c r="C89" s="4"/>
      <c r="D89" s="24" t="s">
        <v>658</v>
      </c>
      <c r="E89" s="4"/>
      <c r="F89" s="24" t="s">
        <v>621</v>
      </c>
      <c r="G89" s="4"/>
    </row>
    <row r="90" spans="1:7" ht="12.75">
      <c r="A90">
        <v>81</v>
      </c>
      <c r="B90" s="24" t="s">
        <v>158</v>
      </c>
      <c r="C90" s="4"/>
      <c r="D90" s="24" t="s">
        <v>43</v>
      </c>
      <c r="E90" s="4"/>
      <c r="F90" s="24" t="s">
        <v>633</v>
      </c>
      <c r="G90" s="4"/>
    </row>
    <row r="91" spans="1:7" ht="12.75">
      <c r="A91">
        <v>82</v>
      </c>
      <c r="B91" s="24" t="s">
        <v>659</v>
      </c>
      <c r="C91" s="4"/>
      <c r="D91" s="24" t="s">
        <v>660</v>
      </c>
      <c r="E91" s="4"/>
      <c r="F91" s="24" t="s">
        <v>661</v>
      </c>
      <c r="G91" s="4"/>
    </row>
    <row r="92" spans="1:7" ht="12.75">
      <c r="A92">
        <v>83</v>
      </c>
      <c r="B92" s="24" t="s">
        <v>104</v>
      </c>
      <c r="C92" s="4"/>
      <c r="D92" s="24" t="s">
        <v>451</v>
      </c>
      <c r="E92" s="4"/>
      <c r="F92" s="24" t="s">
        <v>629</v>
      </c>
      <c r="G92" s="4"/>
    </row>
    <row r="93" spans="1:7" ht="12.75">
      <c r="A93">
        <v>84</v>
      </c>
      <c r="B93" s="24" t="s">
        <v>95</v>
      </c>
      <c r="C93" s="4"/>
      <c r="D93" s="24" t="s">
        <v>48</v>
      </c>
      <c r="E93" s="4"/>
      <c r="F93" s="24" t="s">
        <v>621</v>
      </c>
      <c r="G93" s="4"/>
    </row>
    <row r="94" spans="1:7" ht="12.75">
      <c r="A94">
        <v>85</v>
      </c>
      <c r="B94" s="24" t="s">
        <v>3</v>
      </c>
      <c r="C94" s="4"/>
      <c r="D94" s="24" t="s">
        <v>230</v>
      </c>
      <c r="E94" s="4"/>
      <c r="F94" s="24" t="s">
        <v>648</v>
      </c>
      <c r="G94" s="4"/>
    </row>
    <row r="95" spans="1:7" ht="12.75">
      <c r="A95">
        <v>86</v>
      </c>
      <c r="B95" s="24" t="s">
        <v>206</v>
      </c>
      <c r="C95" s="4"/>
      <c r="D95" s="26" t="s">
        <v>271</v>
      </c>
      <c r="E95" s="4"/>
      <c r="F95" s="24" t="s">
        <v>641</v>
      </c>
      <c r="G95" s="4"/>
    </row>
    <row r="96" spans="1:7" ht="12.75">
      <c r="A96">
        <v>87</v>
      </c>
      <c r="B96" s="24" t="s">
        <v>104</v>
      </c>
      <c r="C96" s="4"/>
      <c r="D96" s="24" t="s">
        <v>142</v>
      </c>
      <c r="E96" s="4"/>
      <c r="F96" s="24" t="s">
        <v>612</v>
      </c>
      <c r="G96" s="4"/>
    </row>
    <row r="97" spans="1:7" ht="12.75">
      <c r="A97">
        <v>88</v>
      </c>
      <c r="B97" s="24" t="s">
        <v>173</v>
      </c>
      <c r="C97" s="4"/>
      <c r="D97" s="24" t="s">
        <v>240</v>
      </c>
      <c r="E97" s="4"/>
      <c r="F97" s="24" t="s">
        <v>638</v>
      </c>
      <c r="G97" s="4"/>
    </row>
    <row r="98" spans="1:7" ht="12.75">
      <c r="A98">
        <v>89</v>
      </c>
      <c r="B98" s="24" t="s">
        <v>207</v>
      </c>
      <c r="C98" s="4"/>
      <c r="D98" s="24" t="s">
        <v>314</v>
      </c>
      <c r="E98" s="4"/>
      <c r="F98" s="24" t="s">
        <v>639</v>
      </c>
      <c r="G98" s="4"/>
    </row>
    <row r="99" spans="1:7" ht="12.75">
      <c r="A99">
        <v>90</v>
      </c>
      <c r="B99" s="24" t="s">
        <v>158</v>
      </c>
      <c r="C99" s="4"/>
      <c r="D99" s="24" t="s">
        <v>330</v>
      </c>
      <c r="E99" s="4"/>
      <c r="F99" s="24" t="s">
        <v>662</v>
      </c>
      <c r="G99" s="4"/>
    </row>
    <row r="100" spans="1:7" ht="12.75">
      <c r="A100">
        <v>91</v>
      </c>
      <c r="B100" s="24" t="s">
        <v>95</v>
      </c>
      <c r="C100" s="4"/>
      <c r="D100" s="24" t="s">
        <v>276</v>
      </c>
      <c r="E100" s="4"/>
      <c r="F100" s="24" t="s">
        <v>638</v>
      </c>
      <c r="G100" s="4"/>
    </row>
    <row r="101" spans="1:7" ht="12.75">
      <c r="A101">
        <v>92</v>
      </c>
      <c r="B101" s="24" t="s">
        <v>114</v>
      </c>
      <c r="C101" s="4"/>
      <c r="D101" s="24" t="s">
        <v>300</v>
      </c>
      <c r="E101" s="4"/>
      <c r="F101" s="24" t="s">
        <v>655</v>
      </c>
      <c r="G101" s="4"/>
    </row>
    <row r="102" spans="1:7" ht="12.75">
      <c r="A102">
        <v>93</v>
      </c>
      <c r="B102" s="24" t="s">
        <v>303</v>
      </c>
      <c r="C102" s="4"/>
      <c r="D102" s="24" t="s">
        <v>406</v>
      </c>
      <c r="E102" s="4"/>
      <c r="F102" s="24" t="s">
        <v>619</v>
      </c>
      <c r="G102" s="4"/>
    </row>
    <row r="103" spans="1:7" ht="12.75">
      <c r="A103">
        <v>94</v>
      </c>
      <c r="B103" s="24" t="s">
        <v>83</v>
      </c>
      <c r="C103" s="4"/>
      <c r="D103" s="24" t="s">
        <v>574</v>
      </c>
      <c r="E103" s="4"/>
      <c r="F103" s="24" t="s">
        <v>634</v>
      </c>
      <c r="G103" s="4"/>
    </row>
    <row r="104" spans="1:7" ht="12.75">
      <c r="A104">
        <v>95</v>
      </c>
      <c r="B104" s="24" t="s">
        <v>3</v>
      </c>
      <c r="C104" s="4"/>
      <c r="D104" s="24" t="s">
        <v>285</v>
      </c>
      <c r="E104" s="4"/>
      <c r="F104" s="24" t="s">
        <v>663</v>
      </c>
      <c r="G104" s="4"/>
    </row>
    <row r="105" spans="1:7" ht="12.75">
      <c r="A105">
        <v>96</v>
      </c>
      <c r="B105" s="24" t="s">
        <v>91</v>
      </c>
      <c r="C105" s="4"/>
      <c r="D105" s="24" t="s">
        <v>143</v>
      </c>
      <c r="E105" s="4"/>
      <c r="F105" s="24" t="s">
        <v>611</v>
      </c>
      <c r="G105" s="4"/>
    </row>
    <row r="106" spans="1:7" ht="12.75">
      <c r="A106">
        <v>97</v>
      </c>
      <c r="B106" s="24" t="s">
        <v>419</v>
      </c>
      <c r="C106" s="4"/>
      <c r="D106" s="24" t="s">
        <v>424</v>
      </c>
      <c r="E106" s="4"/>
      <c r="F106" s="24" t="s">
        <v>634</v>
      </c>
      <c r="G106" s="4"/>
    </row>
    <row r="107" spans="1:7" ht="12.75">
      <c r="A107">
        <v>98</v>
      </c>
      <c r="B107" s="24" t="s">
        <v>18</v>
      </c>
      <c r="C107" s="4"/>
      <c r="D107" s="24" t="s">
        <v>59</v>
      </c>
      <c r="E107" s="4"/>
      <c r="F107" s="24" t="s">
        <v>664</v>
      </c>
      <c r="G107" s="4"/>
    </row>
    <row r="108" spans="1:7" ht="12.75">
      <c r="A108">
        <v>99</v>
      </c>
      <c r="B108" s="24" t="s">
        <v>215</v>
      </c>
      <c r="C108" s="4"/>
      <c r="D108" s="24" t="s">
        <v>518</v>
      </c>
      <c r="E108" s="4"/>
      <c r="F108" s="24" t="s">
        <v>628</v>
      </c>
      <c r="G108" s="4"/>
    </row>
    <row r="109" spans="1:7" ht="12.75">
      <c r="A109">
        <v>100</v>
      </c>
      <c r="B109" s="24" t="s">
        <v>141</v>
      </c>
      <c r="C109" s="4"/>
      <c r="D109" s="24" t="s">
        <v>253</v>
      </c>
      <c r="E109" s="4"/>
      <c r="F109" s="24" t="s">
        <v>643</v>
      </c>
      <c r="G109" s="4"/>
    </row>
    <row r="110" spans="1:7" ht="12.75">
      <c r="A110">
        <v>101</v>
      </c>
      <c r="B110" s="24" t="s">
        <v>29</v>
      </c>
      <c r="C110" s="4"/>
      <c r="D110" s="24" t="s">
        <v>51</v>
      </c>
      <c r="E110" s="4"/>
      <c r="F110" s="24" t="s">
        <v>641</v>
      </c>
      <c r="G110" s="4"/>
    </row>
    <row r="111" spans="1:7" ht="12.75">
      <c r="A111">
        <v>102</v>
      </c>
      <c r="B111" s="24" t="s">
        <v>87</v>
      </c>
      <c r="C111" s="4"/>
      <c r="D111" s="24" t="s">
        <v>422</v>
      </c>
      <c r="E111" s="4"/>
      <c r="F111" s="24" t="s">
        <v>665</v>
      </c>
      <c r="G111" s="4"/>
    </row>
    <row r="112" spans="1:7" ht="12.75">
      <c r="A112">
        <v>103</v>
      </c>
      <c r="B112" s="24" t="s">
        <v>87</v>
      </c>
      <c r="C112" s="4"/>
      <c r="D112" s="24" t="s">
        <v>491</v>
      </c>
      <c r="E112" s="4"/>
      <c r="F112" s="24" t="s">
        <v>666</v>
      </c>
      <c r="G112" s="4"/>
    </row>
    <row r="113" spans="1:7" ht="12.75">
      <c r="A113">
        <v>104</v>
      </c>
      <c r="B113" s="24" t="s">
        <v>110</v>
      </c>
      <c r="C113" s="4"/>
      <c r="D113" s="24" t="s">
        <v>512</v>
      </c>
      <c r="E113" s="4"/>
      <c r="F113" s="24" t="s">
        <v>612</v>
      </c>
      <c r="G113" s="4"/>
    </row>
    <row r="114" spans="1:7" ht="12.75">
      <c r="A114">
        <v>105</v>
      </c>
      <c r="B114" s="24" t="s">
        <v>100</v>
      </c>
      <c r="C114" s="4"/>
      <c r="D114" s="24" t="s">
        <v>587</v>
      </c>
      <c r="E114" s="4"/>
      <c r="F114" s="24" t="s">
        <v>638</v>
      </c>
      <c r="G114" s="4"/>
    </row>
    <row r="115" spans="1:7" ht="12.75">
      <c r="A115">
        <v>106</v>
      </c>
      <c r="B115" s="24" t="s">
        <v>158</v>
      </c>
      <c r="C115" s="4"/>
      <c r="D115" s="24" t="s">
        <v>334</v>
      </c>
      <c r="E115" s="4"/>
      <c r="F115" s="24" t="s">
        <v>374</v>
      </c>
      <c r="G115" s="4"/>
    </row>
    <row r="116" spans="1:7" ht="12.75">
      <c r="A116">
        <v>107</v>
      </c>
      <c r="B116" s="24" t="s">
        <v>141</v>
      </c>
      <c r="C116" s="4"/>
      <c r="D116" s="24" t="s">
        <v>354</v>
      </c>
      <c r="E116" s="4"/>
      <c r="F116" s="24" t="s">
        <v>609</v>
      </c>
      <c r="G116" s="4"/>
    </row>
    <row r="117" spans="1:7" ht="12.75">
      <c r="A117">
        <v>108</v>
      </c>
      <c r="B117" s="24" t="s">
        <v>207</v>
      </c>
      <c r="C117" s="4"/>
      <c r="D117" s="24">
        <v>944</v>
      </c>
      <c r="E117" s="4"/>
      <c r="F117" s="24" t="s">
        <v>653</v>
      </c>
      <c r="G117" s="4"/>
    </row>
    <row r="118" spans="1:7" ht="12.75">
      <c r="A118">
        <v>109</v>
      </c>
      <c r="B118" s="24" t="s">
        <v>640</v>
      </c>
      <c r="C118" s="4"/>
      <c r="D118" s="24" t="s">
        <v>361</v>
      </c>
      <c r="E118" s="4"/>
      <c r="F118" s="24" t="s">
        <v>375</v>
      </c>
      <c r="G118" s="4"/>
    </row>
    <row r="119" spans="1:7" ht="12.75">
      <c r="A119">
        <v>110</v>
      </c>
      <c r="B119" s="24" t="s">
        <v>298</v>
      </c>
      <c r="C119" s="4"/>
      <c r="D119" s="24" t="s">
        <v>326</v>
      </c>
      <c r="E119" s="4"/>
      <c r="F119" s="24" t="s">
        <v>648</v>
      </c>
      <c r="G119" s="4"/>
    </row>
    <row r="120" spans="1:7" ht="12.75">
      <c r="A120">
        <v>111</v>
      </c>
      <c r="B120" s="24" t="s">
        <v>108</v>
      </c>
      <c r="C120" s="4"/>
      <c r="D120" s="24" t="s">
        <v>107</v>
      </c>
      <c r="E120" s="4"/>
      <c r="F120" s="24" t="s">
        <v>618</v>
      </c>
      <c r="G120" s="4"/>
    </row>
    <row r="121" spans="1:7" ht="12.75">
      <c r="A121">
        <v>112</v>
      </c>
      <c r="B121" s="24" t="s">
        <v>85</v>
      </c>
      <c r="C121" s="4"/>
      <c r="D121" s="24" t="s">
        <v>84</v>
      </c>
      <c r="E121" s="4"/>
      <c r="F121" s="24" t="s">
        <v>641</v>
      </c>
      <c r="G121" s="4"/>
    </row>
    <row r="122" spans="1:7" ht="12.75">
      <c r="A122">
        <v>113</v>
      </c>
      <c r="B122" s="24" t="s">
        <v>3</v>
      </c>
      <c r="C122" s="4"/>
      <c r="D122" s="24" t="s">
        <v>251</v>
      </c>
      <c r="E122" s="4"/>
      <c r="F122" s="24" t="s">
        <v>629</v>
      </c>
      <c r="G122" s="4"/>
    </row>
    <row r="123" spans="1:7" ht="12.75">
      <c r="A123">
        <v>114</v>
      </c>
      <c r="B123" s="24" t="s">
        <v>281</v>
      </c>
      <c r="C123" s="4"/>
      <c r="D123" s="24" t="s">
        <v>569</v>
      </c>
      <c r="E123" s="4"/>
      <c r="F123" s="24" t="s">
        <v>653</v>
      </c>
      <c r="G123" s="4"/>
    </row>
    <row r="124" spans="1:7" ht="12.75">
      <c r="A124">
        <v>115</v>
      </c>
      <c r="B124" s="24" t="s">
        <v>95</v>
      </c>
      <c r="C124" s="4"/>
      <c r="D124" s="24" t="s">
        <v>508</v>
      </c>
      <c r="E124" s="4"/>
      <c r="F124" s="24" t="s">
        <v>612</v>
      </c>
      <c r="G124" s="4"/>
    </row>
    <row r="125" spans="1:7" ht="12.75">
      <c r="A125">
        <v>116</v>
      </c>
      <c r="B125" s="24" t="s">
        <v>85</v>
      </c>
      <c r="C125" s="4"/>
      <c r="D125" s="24" t="s">
        <v>376</v>
      </c>
      <c r="E125" s="4"/>
      <c r="F125" s="24" t="s">
        <v>609</v>
      </c>
      <c r="G125" s="4"/>
    </row>
    <row r="126" spans="1:7" ht="12.75">
      <c r="A126">
        <v>117</v>
      </c>
      <c r="B126" s="24" t="s">
        <v>18</v>
      </c>
      <c r="C126" s="4"/>
      <c r="D126" s="24" t="s">
        <v>473</v>
      </c>
      <c r="E126" s="4"/>
      <c r="F126" s="24" t="s">
        <v>631</v>
      </c>
      <c r="G126" s="4"/>
    </row>
    <row r="127" spans="1:7" ht="12.75">
      <c r="A127">
        <v>118</v>
      </c>
      <c r="B127" s="24" t="s">
        <v>85</v>
      </c>
      <c r="C127" s="4"/>
      <c r="D127" s="24" t="s">
        <v>260</v>
      </c>
      <c r="E127" s="4"/>
      <c r="F127" s="24" t="s">
        <v>643</v>
      </c>
      <c r="G127" s="4"/>
    </row>
    <row r="128" spans="1:7" ht="12.75">
      <c r="A128">
        <v>119</v>
      </c>
      <c r="B128" s="24" t="s">
        <v>207</v>
      </c>
      <c r="C128" s="4"/>
      <c r="D128" s="24">
        <v>924</v>
      </c>
      <c r="E128" s="4"/>
      <c r="F128" s="24" t="s">
        <v>629</v>
      </c>
      <c r="G128" s="4"/>
    </row>
    <row r="129" spans="1:7" ht="12.75">
      <c r="A129">
        <v>120</v>
      </c>
      <c r="B129" s="24" t="s">
        <v>303</v>
      </c>
      <c r="C129" s="4"/>
      <c r="D129" s="24" t="s">
        <v>503</v>
      </c>
      <c r="E129" s="4"/>
      <c r="F129" s="24" t="s">
        <v>639</v>
      </c>
      <c r="G129" s="4"/>
    </row>
    <row r="130" spans="1:7" ht="12.75">
      <c r="A130">
        <v>121</v>
      </c>
      <c r="B130" s="24" t="s">
        <v>3</v>
      </c>
      <c r="C130" s="4"/>
      <c r="D130" s="24" t="s">
        <v>31</v>
      </c>
      <c r="E130" s="4"/>
      <c r="F130" s="24" t="s">
        <v>655</v>
      </c>
      <c r="G130" s="4"/>
    </row>
    <row r="131" spans="1:7" ht="12.75">
      <c r="A131">
        <v>122</v>
      </c>
      <c r="B131" s="24" t="s">
        <v>119</v>
      </c>
      <c r="C131" s="4"/>
      <c r="D131" s="24" t="s">
        <v>312</v>
      </c>
      <c r="E131" s="4"/>
      <c r="F131" s="24" t="s">
        <v>638</v>
      </c>
      <c r="G131" s="4"/>
    </row>
    <row r="132" spans="1:7" ht="12.75">
      <c r="A132">
        <v>123</v>
      </c>
      <c r="B132" s="24" t="s">
        <v>207</v>
      </c>
      <c r="C132" s="4"/>
      <c r="D132" s="24" t="s">
        <v>377</v>
      </c>
      <c r="E132" s="4"/>
      <c r="F132" s="24" t="s">
        <v>648</v>
      </c>
      <c r="G132" s="4"/>
    </row>
    <row r="133" spans="1:7" ht="12.75">
      <c r="A133">
        <v>124</v>
      </c>
      <c r="B133" s="24" t="s">
        <v>274</v>
      </c>
      <c r="C133" s="4"/>
      <c r="D133" s="24" t="s">
        <v>301</v>
      </c>
      <c r="E133" s="4"/>
      <c r="F133" s="24" t="s">
        <v>378</v>
      </c>
      <c r="G133" s="4"/>
    </row>
    <row r="134" spans="1:7" ht="12.75">
      <c r="A134">
        <v>125</v>
      </c>
      <c r="B134" s="24" t="s">
        <v>310</v>
      </c>
      <c r="C134" s="4"/>
      <c r="D134" s="24" t="s">
        <v>365</v>
      </c>
      <c r="E134" s="4"/>
      <c r="F134" s="24" t="s">
        <v>647</v>
      </c>
      <c r="G134" s="4"/>
    </row>
    <row r="135" spans="1:7" ht="12.75">
      <c r="A135">
        <v>126</v>
      </c>
      <c r="B135" s="24" t="s">
        <v>141</v>
      </c>
      <c r="C135" s="4"/>
      <c r="D135" s="24" t="s">
        <v>140</v>
      </c>
      <c r="E135" s="4"/>
      <c r="F135" s="24" t="s">
        <v>634</v>
      </c>
      <c r="G135" s="4"/>
    </row>
    <row r="136" spans="1:7" ht="12.75">
      <c r="A136">
        <v>127</v>
      </c>
      <c r="B136" s="24" t="s">
        <v>274</v>
      </c>
      <c r="C136" s="4"/>
      <c r="D136" s="24" t="s">
        <v>417</v>
      </c>
      <c r="E136" s="4"/>
      <c r="F136" s="24" t="s">
        <v>648</v>
      </c>
      <c r="G136" s="4"/>
    </row>
    <row r="137" spans="1:7" ht="12.75">
      <c r="A137">
        <v>128</v>
      </c>
      <c r="B137" s="24" t="s">
        <v>83</v>
      </c>
      <c r="C137" s="4"/>
      <c r="D137" s="24" t="s">
        <v>112</v>
      </c>
      <c r="E137" s="4"/>
      <c r="F137" s="24" t="s">
        <v>665</v>
      </c>
      <c r="G137" s="4"/>
    </row>
    <row r="138" spans="1:7" ht="12.75">
      <c r="A138">
        <v>129</v>
      </c>
      <c r="B138" s="24" t="s">
        <v>80</v>
      </c>
      <c r="C138" s="4"/>
      <c r="D138" s="24" t="s">
        <v>166</v>
      </c>
      <c r="E138" s="4"/>
      <c r="F138" s="24" t="s">
        <v>639</v>
      </c>
      <c r="G138" s="4"/>
    </row>
    <row r="139" spans="1:7" ht="12.75">
      <c r="A139">
        <v>130</v>
      </c>
      <c r="B139" s="24" t="s">
        <v>36</v>
      </c>
      <c r="C139" s="4"/>
      <c r="D139" s="26" t="s">
        <v>379</v>
      </c>
      <c r="E139" s="4"/>
      <c r="F139" s="24" t="s">
        <v>627</v>
      </c>
      <c r="G139" s="4"/>
    </row>
    <row r="140" spans="1:7" ht="12.75">
      <c r="A140">
        <v>131</v>
      </c>
      <c r="B140" s="24" t="s">
        <v>298</v>
      </c>
      <c r="C140" s="4"/>
      <c r="D140" s="24" t="s">
        <v>380</v>
      </c>
      <c r="E140" s="4"/>
      <c r="F140" s="24" t="s">
        <v>647</v>
      </c>
      <c r="G140" s="4"/>
    </row>
    <row r="141" spans="1:7" ht="12.75">
      <c r="A141">
        <v>132</v>
      </c>
      <c r="B141" s="24" t="s">
        <v>205</v>
      </c>
      <c r="C141" s="4"/>
      <c r="D141" s="24" t="s">
        <v>12</v>
      </c>
      <c r="E141" s="4"/>
      <c r="F141" s="24" t="s">
        <v>637</v>
      </c>
      <c r="G141" s="4"/>
    </row>
    <row r="142" spans="1:7" ht="12.75">
      <c r="A142">
        <v>133</v>
      </c>
      <c r="B142" s="24" t="s">
        <v>173</v>
      </c>
      <c r="C142" s="4"/>
      <c r="D142" s="24" t="s">
        <v>72</v>
      </c>
      <c r="E142" s="4"/>
      <c r="F142" s="24" t="s">
        <v>653</v>
      </c>
      <c r="G142" s="4"/>
    </row>
    <row r="143" spans="1:7" ht="12.75">
      <c r="A143">
        <v>134</v>
      </c>
      <c r="B143" s="24" t="s">
        <v>310</v>
      </c>
      <c r="C143" s="4"/>
      <c r="D143" s="24" t="s">
        <v>478</v>
      </c>
      <c r="E143" s="4"/>
      <c r="F143" s="24" t="s">
        <v>657</v>
      </c>
      <c r="G143" s="4"/>
    </row>
    <row r="144" spans="1:7" ht="12.75">
      <c r="A144">
        <v>135</v>
      </c>
      <c r="B144" s="24" t="s">
        <v>85</v>
      </c>
      <c r="C144" s="4"/>
      <c r="D144" s="24" t="s">
        <v>381</v>
      </c>
      <c r="E144" s="4"/>
      <c r="F144" s="24" t="s">
        <v>643</v>
      </c>
      <c r="G144" s="4"/>
    </row>
    <row r="145" spans="1:7" ht="12.75">
      <c r="A145">
        <v>136</v>
      </c>
      <c r="B145" s="24" t="s">
        <v>110</v>
      </c>
      <c r="C145" s="4"/>
      <c r="D145" s="24" t="s">
        <v>505</v>
      </c>
      <c r="E145" s="4"/>
      <c r="F145" s="24" t="s">
        <v>632</v>
      </c>
      <c r="G145" s="4"/>
    </row>
    <row r="146" spans="1:7" ht="12.75">
      <c r="A146">
        <v>137</v>
      </c>
      <c r="B146" s="24" t="s">
        <v>104</v>
      </c>
      <c r="C146" s="4"/>
      <c r="D146" s="24" t="s">
        <v>382</v>
      </c>
      <c r="E146" s="4"/>
      <c r="F146" s="24" t="s">
        <v>625</v>
      </c>
      <c r="G146" s="4"/>
    </row>
    <row r="147" spans="1:7" ht="12.75">
      <c r="A147">
        <v>138</v>
      </c>
      <c r="B147" s="24" t="s">
        <v>205</v>
      </c>
      <c r="C147" s="4"/>
      <c r="D147" s="24" t="s">
        <v>213</v>
      </c>
      <c r="E147" s="4"/>
      <c r="F147" s="24" t="s">
        <v>632</v>
      </c>
      <c r="G147" s="4"/>
    </row>
    <row r="148" spans="1:7" ht="12.75">
      <c r="A148">
        <v>139</v>
      </c>
      <c r="B148" s="24" t="s">
        <v>640</v>
      </c>
      <c r="C148" s="4"/>
      <c r="D148" s="24" t="s">
        <v>320</v>
      </c>
      <c r="E148" s="4"/>
      <c r="F148" s="24" t="s">
        <v>637</v>
      </c>
      <c r="G148" s="4"/>
    </row>
    <row r="149" spans="1:7" ht="12.75">
      <c r="A149">
        <v>140</v>
      </c>
      <c r="B149" s="24" t="s">
        <v>141</v>
      </c>
      <c r="C149" s="4"/>
      <c r="D149" s="24" t="s">
        <v>502</v>
      </c>
      <c r="E149" s="4"/>
      <c r="F149" s="24" t="s">
        <v>663</v>
      </c>
      <c r="G149" s="4"/>
    </row>
    <row r="150" spans="1:7" ht="12.75">
      <c r="A150">
        <v>141</v>
      </c>
      <c r="B150" s="24" t="s">
        <v>298</v>
      </c>
      <c r="C150" s="4"/>
      <c r="D150" s="24" t="s">
        <v>457</v>
      </c>
      <c r="E150" s="4"/>
      <c r="F150" s="24" t="s">
        <v>633</v>
      </c>
      <c r="G150" s="4"/>
    </row>
    <row r="151" spans="1:7" ht="12.75">
      <c r="A151">
        <v>142</v>
      </c>
      <c r="B151" s="24" t="s">
        <v>108</v>
      </c>
      <c r="C151" s="4"/>
      <c r="D151" s="24" t="s">
        <v>175</v>
      </c>
      <c r="E151" s="4"/>
      <c r="F151" s="24" t="s">
        <v>383</v>
      </c>
      <c r="G151" s="4"/>
    </row>
    <row r="152" spans="1:7" ht="12.75">
      <c r="A152">
        <v>143</v>
      </c>
      <c r="B152" s="24" t="s">
        <v>303</v>
      </c>
      <c r="C152" s="4"/>
      <c r="D152" s="24" t="s">
        <v>304</v>
      </c>
      <c r="E152" s="4"/>
      <c r="F152" s="24" t="s">
        <v>628</v>
      </c>
      <c r="G152" s="4"/>
    </row>
    <row r="153" spans="1:7" ht="12.75">
      <c r="A153">
        <v>144</v>
      </c>
      <c r="B153" s="24" t="s">
        <v>298</v>
      </c>
      <c r="C153" s="4"/>
      <c r="D153" s="24" t="s">
        <v>60</v>
      </c>
      <c r="E153" s="4"/>
      <c r="F153" s="24" t="s">
        <v>609</v>
      </c>
      <c r="G153" s="4"/>
    </row>
    <row r="154" spans="1:7" ht="12.75">
      <c r="A154">
        <v>145</v>
      </c>
      <c r="B154" s="24" t="s">
        <v>134</v>
      </c>
      <c r="C154" s="4"/>
      <c r="D154" s="24" t="s">
        <v>196</v>
      </c>
      <c r="E154" s="4"/>
      <c r="F154" s="24" t="s">
        <v>619</v>
      </c>
      <c r="G154" s="4"/>
    </row>
    <row r="155" spans="1:7" ht="12.75">
      <c r="A155">
        <v>146</v>
      </c>
      <c r="B155" s="24" t="s">
        <v>106</v>
      </c>
      <c r="C155" s="4"/>
      <c r="D155" s="24" t="s">
        <v>123</v>
      </c>
      <c r="E155" s="4"/>
      <c r="F155" s="24" t="s">
        <v>664</v>
      </c>
      <c r="G155" s="4"/>
    </row>
    <row r="156" spans="1:7" ht="12.75">
      <c r="A156">
        <v>147</v>
      </c>
      <c r="B156" s="24" t="s">
        <v>119</v>
      </c>
      <c r="C156" s="4"/>
      <c r="D156" s="24" t="s">
        <v>410</v>
      </c>
      <c r="E156" s="4"/>
      <c r="F156" s="24" t="s">
        <v>622</v>
      </c>
      <c r="G156" s="4"/>
    </row>
    <row r="157" spans="1:7" ht="12.75">
      <c r="A157">
        <v>148</v>
      </c>
      <c r="B157" s="24" t="s">
        <v>303</v>
      </c>
      <c r="C157" s="4"/>
      <c r="D157" s="24" t="s">
        <v>439</v>
      </c>
      <c r="E157" s="4"/>
      <c r="F157" s="24" t="s">
        <v>645</v>
      </c>
      <c r="G157" s="4"/>
    </row>
    <row r="158" spans="1:7" ht="12.75">
      <c r="A158">
        <v>149</v>
      </c>
      <c r="B158" s="24" t="s">
        <v>83</v>
      </c>
      <c r="C158" s="4"/>
      <c r="D158" s="24" t="s">
        <v>384</v>
      </c>
      <c r="E158" s="4"/>
      <c r="F158" s="24" t="s">
        <v>653</v>
      </c>
      <c r="G158" s="4"/>
    </row>
    <row r="159" spans="1:7" ht="12.75">
      <c r="A159">
        <v>150</v>
      </c>
      <c r="B159" s="24" t="s">
        <v>61</v>
      </c>
      <c r="C159" s="4"/>
      <c r="D159" s="24" t="s">
        <v>70</v>
      </c>
      <c r="E159" s="4"/>
      <c r="F159" s="24" t="s">
        <v>631</v>
      </c>
      <c r="G159" s="4"/>
    </row>
    <row r="160" spans="1:6" ht="12.75">
      <c r="A160" s="21"/>
      <c r="B160" s="27"/>
      <c r="D160" s="24"/>
      <c r="F160" s="24"/>
    </row>
    <row r="161" spans="1:6" ht="12.75">
      <c r="A161" s="21"/>
      <c r="B161" s="27"/>
      <c r="D161" s="27"/>
      <c r="F161" s="27"/>
    </row>
    <row r="162" spans="1:6" ht="12.75">
      <c r="A162" s="21"/>
      <c r="B162" s="27"/>
      <c r="D162" s="27"/>
      <c r="F162" s="27"/>
    </row>
    <row r="163" spans="1:6" ht="12.75">
      <c r="A163" s="21"/>
      <c r="B163" s="27"/>
      <c r="D163" s="27"/>
      <c r="F163" s="27"/>
    </row>
    <row r="164" spans="1:6" ht="12.75">
      <c r="A164" s="21"/>
      <c r="B164" s="27"/>
      <c r="D164" s="27"/>
      <c r="F164" s="27"/>
    </row>
    <row r="165" spans="1:6" ht="12.75">
      <c r="A165" s="21"/>
      <c r="B165" s="27"/>
      <c r="D165" s="27"/>
      <c r="F165" s="27"/>
    </row>
    <row r="166" spans="1:6" ht="12.75">
      <c r="A166" s="28"/>
      <c r="B166" s="27"/>
      <c r="D166" s="27"/>
      <c r="F166" s="27"/>
    </row>
    <row r="167" spans="1:6" ht="12.75">
      <c r="A167" s="21"/>
      <c r="B167" s="27"/>
      <c r="D167" s="27"/>
      <c r="F167" s="27"/>
    </row>
    <row r="168" spans="1:6" ht="12.75">
      <c r="A168" s="21"/>
      <c r="B168" s="27"/>
      <c r="D168" s="27"/>
      <c r="F168" s="27"/>
    </row>
    <row r="169" spans="1:6" ht="12.75">
      <c r="A169" s="21"/>
      <c r="B169" s="27"/>
      <c r="D169" s="27"/>
      <c r="F169" s="27"/>
    </row>
    <row r="170" spans="1:6" ht="12.75">
      <c r="A170" s="21"/>
      <c r="B170" s="27"/>
      <c r="D170" s="27"/>
      <c r="F170" s="27"/>
    </row>
    <row r="171" spans="1:6" ht="12.75">
      <c r="A171" s="21"/>
      <c r="B171" s="27"/>
      <c r="D171" s="27"/>
      <c r="F171" s="27"/>
    </row>
    <row r="172" spans="1:6" ht="12.75">
      <c r="A172" s="21"/>
      <c r="B172" s="27"/>
      <c r="D172" s="27"/>
      <c r="F172" s="27"/>
    </row>
    <row r="173" spans="1:6" ht="12.75">
      <c r="A173" s="21"/>
      <c r="B173" s="27"/>
      <c r="D173" s="27"/>
      <c r="F173" s="27"/>
    </row>
    <row r="174" spans="1:6" ht="12.75">
      <c r="A174" s="21"/>
      <c r="B174" s="27"/>
      <c r="D174" s="27"/>
      <c r="F174" s="27"/>
    </row>
    <row r="175" spans="1:6" ht="12.75">
      <c r="A175" s="21"/>
      <c r="B175" s="27"/>
      <c r="D175" s="27"/>
      <c r="F175" s="27"/>
    </row>
    <row r="176" spans="1:6" ht="12.75">
      <c r="A176" s="21"/>
      <c r="B176" s="27"/>
      <c r="D176" s="27"/>
      <c r="F176" s="27"/>
    </row>
    <row r="177" spans="1:6" ht="12.75">
      <c r="A177" s="21"/>
      <c r="B177" s="27"/>
      <c r="D177" s="27"/>
      <c r="F177" s="27"/>
    </row>
    <row r="178" spans="1:6" ht="12.75">
      <c r="A178" s="21"/>
      <c r="B178" s="27"/>
      <c r="D178" s="27"/>
      <c r="F178" s="27"/>
    </row>
    <row r="179" spans="1:6" ht="12.75">
      <c r="A179" s="21"/>
      <c r="B179" s="27"/>
      <c r="D179" s="27"/>
      <c r="F179" s="27"/>
    </row>
    <row r="180" spans="1:6" ht="12.75">
      <c r="A180" s="21"/>
      <c r="B180" s="27"/>
      <c r="D180" s="27"/>
      <c r="F180" s="27"/>
    </row>
    <row r="181" spans="1:6" ht="12.75">
      <c r="A181" s="21"/>
      <c r="B181" s="27"/>
      <c r="D181" s="27"/>
      <c r="F181" s="27"/>
    </row>
    <row r="182" spans="1:6" ht="12.75">
      <c r="A182" s="21"/>
      <c r="B182" s="21"/>
      <c r="D182" s="27"/>
      <c r="F182" s="27"/>
    </row>
    <row r="183" spans="1:6" ht="12.75">
      <c r="A183" s="21"/>
      <c r="B183" s="21"/>
      <c r="D183" s="27"/>
      <c r="F183" s="27"/>
    </row>
    <row r="184" spans="1:6" ht="12.75">
      <c r="A184" s="21"/>
      <c r="B184" s="21"/>
      <c r="D184" s="27"/>
      <c r="F184" s="27"/>
    </row>
    <row r="185" spans="1:6" ht="12.75">
      <c r="A185" s="21"/>
      <c r="B185" s="21"/>
      <c r="D185" s="27"/>
      <c r="F185" s="27"/>
    </row>
    <row r="186" spans="1:6" ht="12.75">
      <c r="A186" s="21"/>
      <c r="B186" s="21"/>
      <c r="D186" s="27"/>
      <c r="F186" s="27"/>
    </row>
    <row r="187" spans="1:6" ht="12.75">
      <c r="A187" s="21"/>
      <c r="B187" s="21"/>
      <c r="D187" s="27"/>
      <c r="F187" s="27"/>
    </row>
    <row r="188" spans="1:6" ht="12.75">
      <c r="A188" s="21"/>
      <c r="B188" s="21"/>
      <c r="D188" s="27"/>
      <c r="F188" s="27"/>
    </row>
    <row r="189" spans="1:6" ht="12.75">
      <c r="A189" s="21"/>
      <c r="B189" s="21"/>
      <c r="D189" s="27"/>
      <c r="F189" s="27"/>
    </row>
    <row r="190" spans="1:6" ht="12.75">
      <c r="A190" s="21"/>
      <c r="B190" s="21"/>
      <c r="D190" s="27"/>
      <c r="F190" s="27"/>
    </row>
    <row r="191" spans="1:6" ht="12.75">
      <c r="A191" s="21"/>
      <c r="B191" s="21"/>
      <c r="D191" s="27"/>
      <c r="F191" s="27"/>
    </row>
    <row r="192" spans="1:6" ht="12.75">
      <c r="A192" s="21"/>
      <c r="B192" s="21"/>
      <c r="D192" s="27"/>
      <c r="F192" s="27"/>
    </row>
    <row r="193" spans="1:6" ht="12.75">
      <c r="A193" s="21"/>
      <c r="B193" s="21"/>
      <c r="D193" s="27"/>
      <c r="F193" s="27"/>
    </row>
    <row r="194" spans="1:6" ht="12.75">
      <c r="A194" s="21"/>
      <c r="B194" s="21"/>
      <c r="D194" s="27"/>
      <c r="F194" s="27"/>
    </row>
    <row r="195" spans="1:6" ht="12.75">
      <c r="A195" s="21"/>
      <c r="B195" s="21"/>
      <c r="D195" s="27"/>
      <c r="F195" s="27"/>
    </row>
    <row r="196" spans="1:6" ht="12.75">
      <c r="A196" s="21"/>
      <c r="B196" s="21"/>
      <c r="D196" s="27"/>
      <c r="F196" s="27"/>
    </row>
    <row r="197" spans="1:6" ht="12.75">
      <c r="A197" s="21"/>
      <c r="B197" s="21"/>
      <c r="D197" s="27"/>
      <c r="F197" s="27"/>
    </row>
    <row r="198" spans="1:6" ht="12.75">
      <c r="A198" s="21"/>
      <c r="B198" s="21"/>
      <c r="D198" s="27"/>
      <c r="F198" s="27"/>
    </row>
    <row r="199" spans="1:6" ht="12.75">
      <c r="A199" s="21"/>
      <c r="B199" s="21"/>
      <c r="D199" s="27"/>
      <c r="F199" s="27"/>
    </row>
    <row r="200" spans="1:6" ht="12.75">
      <c r="A200" s="21"/>
      <c r="B200" s="21"/>
      <c r="D200" s="27"/>
      <c r="F200" s="27"/>
    </row>
    <row r="201" spans="1:6" ht="12.75">
      <c r="A201" s="21"/>
      <c r="B201" s="21"/>
      <c r="D201" s="27"/>
      <c r="F201" s="27"/>
    </row>
    <row r="202" spans="1:6" ht="12.75">
      <c r="A202" s="21"/>
      <c r="B202" s="21"/>
      <c r="D202" s="27"/>
      <c r="F202" s="27"/>
    </row>
    <row r="203" spans="1:6" ht="12.75">
      <c r="A203" s="21"/>
      <c r="B203" s="21"/>
      <c r="D203" s="27"/>
      <c r="F203" s="27"/>
    </row>
    <row r="204" spans="1:6" ht="12.75">
      <c r="A204" s="21"/>
      <c r="B204" s="21"/>
      <c r="D204" s="27"/>
      <c r="F204" s="27"/>
    </row>
    <row r="205" spans="1:6" ht="12.75">
      <c r="A205" s="21"/>
      <c r="B205" s="21"/>
      <c r="D205" s="27"/>
      <c r="F205" s="27"/>
    </row>
    <row r="206" spans="1:6" ht="12.75">
      <c r="A206" s="21"/>
      <c r="B206" s="21"/>
      <c r="D206" s="27"/>
      <c r="F206" s="27"/>
    </row>
    <row r="207" spans="1:6" ht="12.75">
      <c r="A207" s="21"/>
      <c r="B207" s="21"/>
      <c r="D207" s="27"/>
      <c r="F207" s="27"/>
    </row>
    <row r="208" spans="1:6" ht="12.75">
      <c r="A208" s="21"/>
      <c r="B208" s="21"/>
      <c r="D208" s="27"/>
      <c r="F208" s="27"/>
    </row>
    <row r="209" spans="1:6" ht="12.75">
      <c r="A209" s="21"/>
      <c r="B209" s="21"/>
      <c r="D209" s="27"/>
      <c r="F209" s="27"/>
    </row>
    <row r="210" spans="1:6" ht="12.75">
      <c r="A210" s="21"/>
      <c r="B210" s="21"/>
      <c r="D210" s="27"/>
      <c r="F210" s="27"/>
    </row>
    <row r="211" spans="1:6" ht="12.75">
      <c r="A211" s="21"/>
      <c r="B211" s="21"/>
      <c r="D211" s="27"/>
      <c r="F211" s="27"/>
    </row>
    <row r="212" spans="1:6" ht="12.75">
      <c r="A212" s="21"/>
      <c r="B212" s="21"/>
      <c r="D212" s="27"/>
      <c r="F212" s="27"/>
    </row>
    <row r="213" spans="1:6" ht="12.75">
      <c r="A213" s="21"/>
      <c r="B213" s="21"/>
      <c r="D213" s="27"/>
      <c r="F213" s="27"/>
    </row>
    <row r="214" spans="1:6" ht="12.75">
      <c r="A214" s="21"/>
      <c r="B214" s="21"/>
      <c r="D214" s="27"/>
      <c r="F214" s="27"/>
    </row>
    <row r="215" spans="1:6" ht="12.75">
      <c r="A215" s="21"/>
      <c r="B215" s="21"/>
      <c r="D215" s="27"/>
      <c r="F215" s="27"/>
    </row>
    <row r="216" spans="1:6" ht="12.75">
      <c r="A216" s="21"/>
      <c r="B216" s="21"/>
      <c r="D216" s="27"/>
      <c r="F216" s="27"/>
    </row>
    <row r="217" spans="1:6" ht="12.75">
      <c r="A217" s="21"/>
      <c r="B217" s="21"/>
      <c r="D217" s="27"/>
      <c r="F217" s="27"/>
    </row>
    <row r="218" spans="1:6" ht="12.75">
      <c r="A218" s="21"/>
      <c r="B218" s="21"/>
      <c r="D218" s="27"/>
      <c r="F218" s="27"/>
    </row>
    <row r="219" spans="1:6" ht="12.75">
      <c r="A219" s="21"/>
      <c r="B219" s="21"/>
      <c r="D219" s="27"/>
      <c r="F219" s="27"/>
    </row>
    <row r="220" spans="1:6" ht="12.75">
      <c r="A220" s="21"/>
      <c r="B220" s="21"/>
      <c r="D220" s="27"/>
      <c r="F220" s="27"/>
    </row>
    <row r="221" spans="1:6" ht="12.75">
      <c r="A221" s="21"/>
      <c r="B221" s="21"/>
      <c r="D221" s="27"/>
      <c r="F221" s="27"/>
    </row>
    <row r="222" spans="1:6" ht="12.75">
      <c r="A222" s="21"/>
      <c r="B222" s="21"/>
      <c r="D222" s="27"/>
      <c r="F222" s="27"/>
    </row>
    <row r="223" spans="1:6" ht="12.75">
      <c r="A223" s="21"/>
      <c r="B223" s="21"/>
      <c r="D223" s="27"/>
      <c r="F223" s="27"/>
    </row>
    <row r="224" spans="1:6" ht="12.75">
      <c r="A224" s="21"/>
      <c r="B224" s="21"/>
      <c r="D224" s="27"/>
      <c r="F224" s="27"/>
    </row>
    <row r="225" spans="1:6" ht="12.75">
      <c r="A225" s="28"/>
      <c r="B225" s="28"/>
      <c r="D225" s="27"/>
      <c r="F225" s="27"/>
    </row>
    <row r="226" spans="1:6" ht="12.75">
      <c r="A226" s="21"/>
      <c r="B226" s="21"/>
      <c r="D226" s="27"/>
      <c r="F226" s="27"/>
    </row>
    <row r="227" spans="1:6" ht="12.75">
      <c r="A227" s="21"/>
      <c r="B227" s="21"/>
      <c r="D227" s="27"/>
      <c r="F227" s="27"/>
    </row>
    <row r="228" spans="1:6" ht="12.75">
      <c r="A228" s="21"/>
      <c r="B228" s="21"/>
      <c r="D228" s="27"/>
      <c r="F228" s="27"/>
    </row>
    <row r="229" spans="1:6" ht="12.75">
      <c r="A229" s="21"/>
      <c r="B229" s="21"/>
      <c r="D229" s="27"/>
      <c r="F229" s="27"/>
    </row>
    <row r="230" spans="1:6" ht="12.75">
      <c r="A230" s="21"/>
      <c r="B230" s="21"/>
      <c r="D230" s="27"/>
      <c r="F230" s="27"/>
    </row>
    <row r="231" spans="1:6" ht="12.75">
      <c r="A231" s="21"/>
      <c r="B231" s="21"/>
      <c r="D231" s="27"/>
      <c r="F231" s="27"/>
    </row>
    <row r="232" spans="1:6" ht="12.75">
      <c r="A232" s="21"/>
      <c r="B232" s="21"/>
      <c r="D232" s="27"/>
      <c r="F232" s="27"/>
    </row>
    <row r="233" spans="1:6" ht="12.75">
      <c r="A233" s="21"/>
      <c r="B233" s="21"/>
      <c r="D233" s="27"/>
      <c r="F233" s="27"/>
    </row>
    <row r="234" spans="1:6" ht="12.75">
      <c r="A234" s="21"/>
      <c r="B234" s="21"/>
      <c r="D234" s="27"/>
      <c r="F234" s="27"/>
    </row>
    <row r="235" spans="1:6" ht="12.75">
      <c r="A235" s="21"/>
      <c r="B235" s="21"/>
      <c r="D235" s="27"/>
      <c r="F235" s="27"/>
    </row>
    <row r="236" spans="1:6" ht="12.75">
      <c r="A236" s="21"/>
      <c r="B236" s="21"/>
      <c r="D236" s="27"/>
      <c r="F236" s="27"/>
    </row>
    <row r="237" spans="1:6" ht="12.75">
      <c r="A237" s="21"/>
      <c r="B237" s="21"/>
      <c r="D237" s="27"/>
      <c r="F237" s="27"/>
    </row>
    <row r="238" spans="1:6" ht="12.75">
      <c r="A238" s="21"/>
      <c r="B238" s="21"/>
      <c r="D238" s="27"/>
      <c r="F238" s="27"/>
    </row>
    <row r="239" spans="1:6" ht="12.75">
      <c r="A239" s="21"/>
      <c r="B239" s="21"/>
      <c r="D239" s="27"/>
      <c r="F239" s="27"/>
    </row>
    <row r="240" spans="1:6" ht="12.75">
      <c r="A240" s="21"/>
      <c r="B240" s="21"/>
      <c r="D240" s="27"/>
      <c r="F240" s="27"/>
    </row>
    <row r="241" spans="1:6" ht="12.75">
      <c r="A241" s="21"/>
      <c r="B241" s="21"/>
      <c r="D241" s="27"/>
      <c r="F241" s="27"/>
    </row>
    <row r="242" spans="1:6" ht="12.75">
      <c r="A242" s="21"/>
      <c r="B242" s="21"/>
      <c r="D242" s="27"/>
      <c r="F242" s="27"/>
    </row>
    <row r="243" spans="1:6" ht="12.75">
      <c r="A243" s="21"/>
      <c r="B243" s="21"/>
      <c r="D243" s="27"/>
      <c r="F243" s="27"/>
    </row>
    <row r="244" spans="1:6" ht="12.75">
      <c r="A244" s="21"/>
      <c r="B244" s="21"/>
      <c r="D244" s="27"/>
      <c r="F244" s="27"/>
    </row>
    <row r="245" spans="1:6" ht="12.75">
      <c r="A245" s="21"/>
      <c r="B245" s="21"/>
      <c r="D245" s="27"/>
      <c r="F245" s="27"/>
    </row>
    <row r="246" spans="1:6" ht="12.75">
      <c r="A246" s="21"/>
      <c r="B246" s="21"/>
      <c r="D246" s="27"/>
      <c r="F246" s="27"/>
    </row>
    <row r="247" spans="1:6" ht="12.75">
      <c r="A247" s="21"/>
      <c r="B247" s="21"/>
      <c r="D247" s="27"/>
      <c r="F247" s="27"/>
    </row>
    <row r="248" spans="1:6" ht="12.75">
      <c r="A248" s="21"/>
      <c r="B248" s="21"/>
      <c r="D248" s="27"/>
      <c r="F248" s="27"/>
    </row>
    <row r="249" spans="1:6" ht="12.75">
      <c r="A249" s="21"/>
      <c r="B249" s="21"/>
      <c r="D249" s="27"/>
      <c r="F249" s="27"/>
    </row>
    <row r="250" spans="1:6" ht="12.75">
      <c r="A250" s="21"/>
      <c r="B250" s="21"/>
      <c r="D250" s="27"/>
      <c r="F250" s="27"/>
    </row>
    <row r="251" spans="1:6" ht="12.75">
      <c r="A251" s="21"/>
      <c r="B251" s="21"/>
      <c r="D251" s="27"/>
      <c r="F251" s="27"/>
    </row>
    <row r="252" spans="1:6" ht="12.75">
      <c r="A252" s="21"/>
      <c r="B252" s="21"/>
      <c r="D252" s="27"/>
      <c r="F252" s="27"/>
    </row>
    <row r="253" spans="1:6" ht="12.75">
      <c r="A253" s="21"/>
      <c r="B253" s="21"/>
      <c r="D253" s="27"/>
      <c r="F253" s="27"/>
    </row>
    <row r="254" spans="1:6" ht="12.75">
      <c r="A254" s="21"/>
      <c r="B254" s="21"/>
      <c r="D254" s="27"/>
      <c r="F254" s="27"/>
    </row>
    <row r="255" spans="1:6" ht="12.75">
      <c r="A255" s="21"/>
      <c r="B255" s="21"/>
      <c r="D255" s="27"/>
      <c r="F255" s="27"/>
    </row>
    <row r="256" spans="1:6" ht="12.75">
      <c r="A256" s="21"/>
      <c r="B256" s="21"/>
      <c r="D256" s="27"/>
      <c r="F256" s="27"/>
    </row>
    <row r="257" spans="1:6" ht="12.75">
      <c r="A257" s="21"/>
      <c r="B257" s="21"/>
      <c r="D257" s="27"/>
      <c r="F257" s="27"/>
    </row>
    <row r="258" spans="1:6" ht="12.75">
      <c r="A258" s="21"/>
      <c r="B258" s="21"/>
      <c r="D258" s="27"/>
      <c r="F258" s="27"/>
    </row>
    <row r="259" spans="1:6" ht="12.75">
      <c r="A259" s="21"/>
      <c r="B259" s="21"/>
      <c r="D259" s="27"/>
      <c r="F259" s="27"/>
    </row>
    <row r="260" spans="1:6" ht="12.75">
      <c r="A260" s="21"/>
      <c r="B260" s="21"/>
      <c r="D260" s="27"/>
      <c r="F260" s="27"/>
    </row>
    <row r="261" spans="1:6" ht="12.75">
      <c r="A261" s="21"/>
      <c r="B261" s="21"/>
      <c r="D261" s="27"/>
      <c r="F261" s="27"/>
    </row>
    <row r="262" spans="1:6" ht="12.75">
      <c r="A262" s="21"/>
      <c r="B262" s="21"/>
      <c r="D262" s="27"/>
      <c r="F262" s="27"/>
    </row>
    <row r="263" spans="1:6" ht="12.75">
      <c r="A263" s="21"/>
      <c r="B263" s="21"/>
      <c r="D263" s="27"/>
      <c r="F263" s="27"/>
    </row>
    <row r="264" spans="1:6" ht="12.75">
      <c r="A264" s="21"/>
      <c r="B264" s="21"/>
      <c r="D264" s="27"/>
      <c r="F264" s="27"/>
    </row>
    <row r="265" spans="1:6" ht="12.75">
      <c r="A265" s="21"/>
      <c r="B265" s="21"/>
      <c r="D265" s="27"/>
      <c r="F265" s="27"/>
    </row>
    <row r="266" spans="1:6" ht="12.75">
      <c r="A266" s="21"/>
      <c r="B266" s="21"/>
      <c r="D266" s="27"/>
      <c r="F266" s="21"/>
    </row>
    <row r="267" spans="1:6" ht="12.75">
      <c r="A267" s="21"/>
      <c r="B267" s="21"/>
      <c r="D267" s="27"/>
      <c r="F267" s="21"/>
    </row>
    <row r="268" spans="1:6" ht="12.75">
      <c r="A268" s="21"/>
      <c r="B268" s="21"/>
      <c r="D268" s="27"/>
      <c r="F268" s="21"/>
    </row>
    <row r="269" spans="1:6" ht="12.75">
      <c r="A269" s="21"/>
      <c r="B269" s="21"/>
      <c r="D269" s="27"/>
      <c r="F269" s="21"/>
    </row>
    <row r="270" spans="1:6" ht="12.75">
      <c r="A270" s="21"/>
      <c r="B270" s="21"/>
      <c r="D270" s="27"/>
      <c r="F270" s="21"/>
    </row>
    <row r="271" spans="1:6" ht="12.75">
      <c r="A271" s="21"/>
      <c r="B271" s="21"/>
      <c r="D271" s="27"/>
      <c r="F271" s="21"/>
    </row>
    <row r="272" spans="1:6" ht="12.75">
      <c r="A272" s="21"/>
      <c r="B272" s="21"/>
      <c r="D272" s="27"/>
      <c r="F272" s="21"/>
    </row>
    <row r="273" spans="1:6" ht="12.75">
      <c r="A273" s="21"/>
      <c r="B273" s="21"/>
      <c r="D273" s="27"/>
      <c r="F273" s="21"/>
    </row>
    <row r="274" spans="1:6" ht="12.75">
      <c r="A274" s="21"/>
      <c r="B274" s="21"/>
      <c r="D274" s="27"/>
      <c r="F274" s="21"/>
    </row>
    <row r="275" spans="1:6" ht="12.75">
      <c r="A275" s="21"/>
      <c r="B275" s="21"/>
      <c r="D275" s="27"/>
      <c r="F275" s="21"/>
    </row>
    <row r="276" spans="1:6" ht="12.75">
      <c r="A276" s="21"/>
      <c r="B276" s="21"/>
      <c r="D276" s="27"/>
      <c r="F276" s="21"/>
    </row>
    <row r="277" spans="1:6" ht="12.75">
      <c r="A277" s="21"/>
      <c r="B277" s="21"/>
      <c r="D277" s="27"/>
      <c r="F277" s="21"/>
    </row>
    <row r="278" spans="1:6" ht="12.75">
      <c r="A278" s="21"/>
      <c r="B278" s="21"/>
      <c r="D278" s="27"/>
      <c r="F278" s="21"/>
    </row>
    <row r="279" spans="1:6" ht="12.75">
      <c r="A279" s="21"/>
      <c r="B279" s="21"/>
      <c r="D279" s="27"/>
      <c r="F279" s="21"/>
    </row>
    <row r="280" spans="1:6" ht="12.75">
      <c r="A280" s="21"/>
      <c r="B280" s="21"/>
      <c r="D280" s="27"/>
      <c r="F280" s="21"/>
    </row>
    <row r="281" spans="1:6" ht="12.75">
      <c r="A281" s="21"/>
      <c r="B281" s="21"/>
      <c r="D281" s="27"/>
      <c r="F281" s="21"/>
    </row>
    <row r="282" spans="1:6" ht="12.75">
      <c r="A282" s="21"/>
      <c r="B282" s="21"/>
      <c r="D282" s="27"/>
      <c r="F282" s="21"/>
    </row>
    <row r="283" spans="1:6" ht="12.75">
      <c r="A283" s="21"/>
      <c r="B283" s="21"/>
      <c r="D283" s="27"/>
      <c r="F283" s="21"/>
    </row>
    <row r="284" spans="1:6" ht="12.75">
      <c r="A284" s="21"/>
      <c r="B284" s="21"/>
      <c r="D284" s="27"/>
      <c r="F284" s="21"/>
    </row>
    <row r="285" spans="1:6" ht="12.75">
      <c r="A285" s="21"/>
      <c r="B285" s="21"/>
      <c r="D285" s="27"/>
      <c r="F285" s="21"/>
    </row>
    <row r="286" spans="1:6" ht="12.75">
      <c r="A286" s="21"/>
      <c r="B286" s="21"/>
      <c r="D286" s="27"/>
      <c r="F286" s="21"/>
    </row>
    <row r="287" spans="1:6" ht="12.75">
      <c r="A287" s="21"/>
      <c r="B287" s="21"/>
      <c r="D287" s="27"/>
      <c r="F287" s="21"/>
    </row>
    <row r="288" spans="1:6" ht="12.75">
      <c r="A288" s="21"/>
      <c r="B288" s="21"/>
      <c r="D288" s="27"/>
      <c r="F288" s="21"/>
    </row>
    <row r="289" spans="1:6" ht="12.75">
      <c r="A289" s="21"/>
      <c r="B289" s="21"/>
      <c r="D289" s="27"/>
      <c r="F289" s="21"/>
    </row>
    <row r="290" spans="1:6" ht="12.75">
      <c r="A290" s="21"/>
      <c r="B290" s="21"/>
      <c r="D290" s="27"/>
      <c r="F290" s="21"/>
    </row>
    <row r="291" spans="1:6" ht="12.75">
      <c r="A291" s="21"/>
      <c r="B291" s="21"/>
      <c r="D291" s="27"/>
      <c r="F291" s="21"/>
    </row>
    <row r="292" spans="1:6" ht="12.75">
      <c r="A292" s="21"/>
      <c r="B292" s="21"/>
      <c r="D292" s="27"/>
      <c r="F292" s="21"/>
    </row>
    <row r="293" spans="1:6" ht="12.75">
      <c r="A293" s="21"/>
      <c r="B293" s="21"/>
      <c r="D293" s="27"/>
      <c r="F293" s="21"/>
    </row>
    <row r="294" spans="1:6" ht="12.75">
      <c r="A294" s="21"/>
      <c r="B294" s="21"/>
      <c r="D294" s="27"/>
      <c r="F294" s="21"/>
    </row>
    <row r="295" spans="1:6" ht="12.75">
      <c r="A295" s="21"/>
      <c r="B295" s="21"/>
      <c r="D295" s="27"/>
      <c r="F295" s="21"/>
    </row>
    <row r="296" spans="1:6" ht="12.75">
      <c r="A296" s="21"/>
      <c r="B296" s="21"/>
      <c r="D296" s="27"/>
      <c r="F296" s="21"/>
    </row>
    <row r="297" spans="1:6" ht="12.75">
      <c r="A297" s="21"/>
      <c r="B297" s="21"/>
      <c r="D297" s="27"/>
      <c r="F297" s="21"/>
    </row>
    <row r="298" spans="1:6" ht="12.75">
      <c r="A298" s="21"/>
      <c r="B298" s="21"/>
      <c r="D298" s="27"/>
      <c r="F298" s="21"/>
    </row>
    <row r="299" spans="1:6" ht="12.75">
      <c r="A299" s="21"/>
      <c r="B299" s="21"/>
      <c r="D299" s="27"/>
      <c r="F299" s="21"/>
    </row>
    <row r="300" spans="1:6" ht="12.75">
      <c r="A300" s="21"/>
      <c r="B300" s="21"/>
      <c r="D300" s="27"/>
      <c r="F300" s="21"/>
    </row>
    <row r="301" spans="1:6" ht="12.75">
      <c r="A301" s="21"/>
      <c r="B301" s="21"/>
      <c r="D301" s="27"/>
      <c r="F301" s="21"/>
    </row>
    <row r="302" spans="1:6" ht="12.75">
      <c r="A302" s="21"/>
      <c r="B302" s="21"/>
      <c r="D302" s="27"/>
      <c r="F302" s="21"/>
    </row>
    <row r="303" spans="1:6" ht="12.75">
      <c r="A303" s="21"/>
      <c r="B303" s="21"/>
      <c r="D303" s="27"/>
      <c r="F303" s="21"/>
    </row>
    <row r="304" spans="1:6" ht="12.75">
      <c r="A304" s="21"/>
      <c r="B304" s="21"/>
      <c r="D304" s="27"/>
      <c r="F304" s="21"/>
    </row>
    <row r="305" spans="1:6" ht="12.75">
      <c r="A305" s="21"/>
      <c r="B305" s="21"/>
      <c r="D305" s="27"/>
      <c r="F305" s="21"/>
    </row>
    <row r="306" spans="1:6" ht="12.75">
      <c r="A306" s="21"/>
      <c r="B306" s="21"/>
      <c r="D306" s="21"/>
      <c r="F306" s="21"/>
    </row>
    <row r="307" spans="1:6" ht="12.75">
      <c r="A307" s="21"/>
      <c r="B307" s="21"/>
      <c r="D307" s="21"/>
      <c r="F307" s="21"/>
    </row>
    <row r="308" spans="1:6" ht="12.75">
      <c r="A308" s="21"/>
      <c r="B308" s="21"/>
      <c r="D308" s="21"/>
      <c r="F308" s="21"/>
    </row>
    <row r="309" spans="1:6" ht="12.75">
      <c r="A309" s="21"/>
      <c r="B309" s="21"/>
      <c r="D309" s="21"/>
      <c r="F309" s="21"/>
    </row>
    <row r="310" spans="1:6" ht="12.75">
      <c r="A310" s="21"/>
      <c r="B310" s="21"/>
      <c r="D310" s="21"/>
      <c r="F310" s="21"/>
    </row>
    <row r="311" spans="1:6" ht="12.75">
      <c r="A311" s="21"/>
      <c r="B311" s="21"/>
      <c r="D311" s="21"/>
      <c r="F311" s="21"/>
    </row>
    <row r="312" spans="1:6" ht="12.75">
      <c r="A312" s="21"/>
      <c r="B312" s="21"/>
      <c r="D312" s="21"/>
      <c r="F312" s="21"/>
    </row>
    <row r="313" spans="1:6" ht="12.75">
      <c r="A313" s="21"/>
      <c r="B313" s="21"/>
      <c r="D313" s="21"/>
      <c r="F313" s="21"/>
    </row>
    <row r="314" spans="1:6" ht="12.75">
      <c r="A314" s="21"/>
      <c r="B314" s="21"/>
      <c r="D314" s="21"/>
      <c r="F314" s="21"/>
    </row>
    <row r="315" spans="1:6" ht="12.75">
      <c r="A315" s="21"/>
      <c r="B315" s="21"/>
      <c r="D315" s="21"/>
      <c r="F315" s="21"/>
    </row>
    <row r="316" spans="1:6" ht="12.75">
      <c r="A316" s="21"/>
      <c r="B316" s="21"/>
      <c r="D316" s="21"/>
      <c r="F316" s="21"/>
    </row>
    <row r="317" spans="1:6" ht="12.75">
      <c r="A317" s="21"/>
      <c r="B317" s="21"/>
      <c r="D317" s="21"/>
      <c r="F317" s="21"/>
    </row>
    <row r="318" spans="1:6" ht="12.75">
      <c r="A318" s="21"/>
      <c r="B318" s="21"/>
      <c r="D318" s="21"/>
      <c r="F318" s="21"/>
    </row>
    <row r="319" spans="1:6" ht="12.75">
      <c r="A319" s="21"/>
      <c r="B319" s="21"/>
      <c r="D319" s="21"/>
      <c r="F319" s="21"/>
    </row>
    <row r="320" spans="1:6" ht="12.75">
      <c r="A320" s="21"/>
      <c r="B320" s="21"/>
      <c r="D320" s="21"/>
      <c r="F320" s="21"/>
    </row>
    <row r="321" spans="1:6" ht="12.75">
      <c r="A321" s="21"/>
      <c r="B321" s="21"/>
      <c r="D321" s="21"/>
      <c r="F321" s="21"/>
    </row>
    <row r="322" spans="1:6" ht="12.75">
      <c r="A322" s="21"/>
      <c r="B322" s="21"/>
      <c r="D322" s="21"/>
      <c r="F322" s="21"/>
    </row>
    <row r="323" spans="1:6" ht="12.75">
      <c r="A323" s="21"/>
      <c r="B323" s="21"/>
      <c r="D323" s="21"/>
      <c r="F323" s="21"/>
    </row>
    <row r="324" spans="1:6" ht="12.75">
      <c r="A324" s="21"/>
      <c r="B324" s="21"/>
      <c r="D324" s="21"/>
      <c r="F324" s="21"/>
    </row>
    <row r="325" spans="1:6" ht="12.75">
      <c r="A325" s="21"/>
      <c r="B325" s="21"/>
      <c r="D325" s="21"/>
      <c r="F325" s="21"/>
    </row>
  </sheetData>
  <mergeCells count="2">
    <mergeCell ref="D9:E9"/>
    <mergeCell ref="B9:C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F26" sqref="F26"/>
    </sheetView>
  </sheetViews>
  <sheetFormatPr defaultColWidth="11.00390625" defaultRowHeight="12.75"/>
  <cols>
    <col min="2" max="2" width="12.75390625" style="0" bestFit="1" customWidth="1"/>
  </cols>
  <sheetData>
    <row r="1" spans="1:3" ht="12.75">
      <c r="A1" t="s">
        <v>533</v>
      </c>
      <c r="B1" s="46"/>
      <c r="C1" s="46"/>
    </row>
    <row r="3" spans="1:3" ht="12.75">
      <c r="A3" t="s">
        <v>534</v>
      </c>
      <c r="B3" t="s">
        <v>535</v>
      </c>
      <c r="C3">
        <f>Alphabetscoring!B6</f>
        <v>0</v>
      </c>
    </row>
    <row r="4" spans="2:3" ht="12.75">
      <c r="B4" t="s">
        <v>536</v>
      </c>
      <c r="C4">
        <f>NameScoring!B6</f>
        <v>0</v>
      </c>
    </row>
    <row r="5" spans="2:3" ht="12.75">
      <c r="B5" s="47" t="s">
        <v>537</v>
      </c>
      <c r="C5" s="47">
        <f>Numberscoring!B6</f>
        <v>0</v>
      </c>
    </row>
    <row r="6" spans="2:4" ht="12.75">
      <c r="B6" t="s">
        <v>195</v>
      </c>
      <c r="C6" s="48">
        <f>SUM(C3:C5)</f>
        <v>0</v>
      </c>
      <c r="D6" s="49" t="s">
        <v>538</v>
      </c>
    </row>
    <row r="8" spans="1:3" ht="12.75">
      <c r="A8" t="s">
        <v>539</v>
      </c>
      <c r="B8" t="s">
        <v>393</v>
      </c>
      <c r="C8" s="50">
        <f>'Visual scoring'!G7</f>
        <v>0</v>
      </c>
    </row>
    <row r="9" spans="2:3" ht="12.75">
      <c r="B9" t="s">
        <v>540</v>
      </c>
      <c r="C9" s="50">
        <f>'Visual scoring'!C7</f>
        <v>0</v>
      </c>
    </row>
    <row r="10" spans="2:3" ht="12.75">
      <c r="B10" s="51" t="s">
        <v>182</v>
      </c>
      <c r="C10" s="52">
        <f>'Visual scoring'!E7</f>
        <v>0</v>
      </c>
    </row>
    <row r="11" spans="2:4" ht="12.75">
      <c r="B11" t="s">
        <v>541</v>
      </c>
      <c r="C11" s="48">
        <f>C9+1.6*C10+0.02*C8</f>
        <v>0</v>
      </c>
      <c r="D11" s="49" t="s">
        <v>542</v>
      </c>
    </row>
    <row r="13" spans="1:3" ht="12.75">
      <c r="A13" t="s">
        <v>543</v>
      </c>
      <c r="C13" s="53">
        <f>0.598*C6+0.3896</f>
        <v>0.3896</v>
      </c>
    </row>
    <row r="14" ht="12.75">
      <c r="C14" s="3"/>
    </row>
    <row r="15" spans="1:5" ht="12.75">
      <c r="A15" s="54"/>
      <c r="B15" s="55"/>
      <c r="C15" s="55"/>
      <c r="D15" s="55" t="s">
        <v>544</v>
      </c>
      <c r="E15" s="56" t="s">
        <v>545</v>
      </c>
    </row>
    <row r="16" spans="1:5" ht="12.75">
      <c r="A16" s="57" t="s">
        <v>546</v>
      </c>
      <c r="B16" s="16"/>
      <c r="C16" s="58">
        <f>C13-C11</f>
        <v>0.3896</v>
      </c>
      <c r="D16" s="16" t="s">
        <v>547</v>
      </c>
      <c r="E16" s="59" t="s">
        <v>548</v>
      </c>
    </row>
    <row r="17" spans="1:5" ht="12.75">
      <c r="A17" s="57"/>
      <c r="B17" s="16"/>
      <c r="C17" s="16"/>
      <c r="D17" s="16" t="s">
        <v>549</v>
      </c>
      <c r="E17" s="59" t="s">
        <v>550</v>
      </c>
    </row>
    <row r="18" spans="1:5" ht="12.75">
      <c r="A18" s="57"/>
      <c r="B18" s="16"/>
      <c r="C18" s="16"/>
      <c r="D18" s="16" t="s">
        <v>551</v>
      </c>
      <c r="E18" s="59" t="s">
        <v>552</v>
      </c>
    </row>
    <row r="19" spans="1:5" ht="12.75">
      <c r="A19" s="57"/>
      <c r="B19" s="16"/>
      <c r="C19" s="16"/>
      <c r="D19" s="39" t="s">
        <v>553</v>
      </c>
      <c r="E19" s="60" t="s">
        <v>554</v>
      </c>
    </row>
    <row r="20" spans="1:5" ht="12.75">
      <c r="A20" s="61"/>
      <c r="B20" s="51"/>
      <c r="C20" s="51"/>
      <c r="D20" s="9" t="s">
        <v>555</v>
      </c>
      <c r="E20" s="62" t="s">
        <v>556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25"/>
  <sheetViews>
    <sheetView workbookViewId="0" topLeftCell="K285">
      <selection activeCell="Q327" sqref="Q327"/>
    </sheetView>
  </sheetViews>
  <sheetFormatPr defaultColWidth="11.00390625" defaultRowHeight="12.75"/>
  <cols>
    <col min="1" max="1" width="4.00390625" style="0" customWidth="1"/>
    <col min="2" max="2" width="10.875" style="0" customWidth="1"/>
    <col min="3" max="3" width="5.75390625" style="0" customWidth="1"/>
    <col min="4" max="4" width="16.125" style="14" customWidth="1"/>
    <col min="5" max="5" width="5.25390625" style="0" customWidth="1"/>
    <col min="6" max="6" width="5.00390625" style="0" customWidth="1"/>
    <col min="7" max="8" width="6.875" style="0" customWidth="1"/>
    <col min="9" max="9" width="9.125" style="0" customWidth="1"/>
    <col min="10" max="10" width="11.00390625" style="0" customWidth="1"/>
    <col min="11" max="11" width="2.00390625" style="3" customWidth="1"/>
    <col min="12" max="12" width="8.75390625" style="3" customWidth="1"/>
    <col min="13" max="13" width="11.75390625" style="3" customWidth="1"/>
    <col min="14" max="14" width="2.00390625" style="3" customWidth="1"/>
    <col min="15" max="15" width="15.75390625" style="0" customWidth="1"/>
    <col min="16" max="16" width="9.75390625" style="0" customWidth="1"/>
    <col min="17" max="17" width="1.75390625" style="3" customWidth="1"/>
    <col min="18" max="18" width="9.00390625" style="0" customWidth="1"/>
    <col min="19" max="19" width="11.25390625" style="30" customWidth="1"/>
    <col min="20" max="20" width="5.25390625" style="0" customWidth="1"/>
    <col min="21" max="22" width="6.875" style="0" customWidth="1"/>
    <col min="23" max="23" width="9.125" style="0" customWidth="1"/>
    <col min="24" max="24" width="4.375" style="0" customWidth="1"/>
    <col min="25" max="25" width="6.00390625" style="0" customWidth="1"/>
    <col min="26" max="26" width="4.00390625" style="0" customWidth="1"/>
    <col min="27" max="27" width="3.00390625" style="0" customWidth="1"/>
  </cols>
  <sheetData>
    <row r="1" spans="1:18" ht="12.75">
      <c r="A1" s="29" t="s">
        <v>385</v>
      </c>
      <c r="B1" s="29"/>
      <c r="R1" s="29" t="s">
        <v>386</v>
      </c>
    </row>
    <row r="2" spans="1:21" ht="12.75">
      <c r="A2" t="s">
        <v>387</v>
      </c>
      <c r="R2" s="29" t="s">
        <v>388</v>
      </c>
      <c r="S2" s="31" t="s">
        <v>389</v>
      </c>
      <c r="T2" s="32">
        <f>COUNTIF(V10:V159,0)</f>
        <v>150</v>
      </c>
      <c r="U2" s="33">
        <f>COUNTIF(V10:V159,10)</f>
        <v>0</v>
      </c>
    </row>
    <row r="3" spans="1:21" ht="12.75">
      <c r="A3" t="s">
        <v>390</v>
      </c>
      <c r="D3"/>
      <c r="S3" s="34"/>
      <c r="T3" s="35">
        <f>COUNTIF(V10:V159,1)</f>
        <v>0</v>
      </c>
      <c r="U3" s="36">
        <f>COUNTIF(V10:V159,11)</f>
        <v>0</v>
      </c>
    </row>
    <row r="4" spans="4:21" ht="12.75">
      <c r="D4"/>
      <c r="S4" s="31" t="s">
        <v>182</v>
      </c>
      <c r="T4" s="32">
        <f>COUNTIF(W10:W159,0)</f>
        <v>150</v>
      </c>
      <c r="U4" s="33">
        <f>COUNTIF(W10:W159,10)</f>
        <v>0</v>
      </c>
    </row>
    <row r="5" spans="4:21" ht="12.75">
      <c r="D5"/>
      <c r="S5" s="34"/>
      <c r="T5" s="35">
        <f>COUNTIF(W10:W159,1)</f>
        <v>0</v>
      </c>
      <c r="U5" s="36">
        <f>COUNTIF(W10:W159,11)</f>
        <v>0</v>
      </c>
    </row>
    <row r="6" spans="2:21" ht="12.75">
      <c r="B6" s="15" t="s">
        <v>391</v>
      </c>
      <c r="I6" s="15" t="s">
        <v>392</v>
      </c>
      <c r="S6" s="31" t="s">
        <v>393</v>
      </c>
      <c r="T6" s="32">
        <f>COUNTIF(X10:X159,0)</f>
        <v>150</v>
      </c>
      <c r="U6" s="33">
        <f>COUNTIF(X10:X159,10)</f>
        <v>0</v>
      </c>
    </row>
    <row r="7" spans="1:21" ht="12.75">
      <c r="A7" s="16"/>
      <c r="D7"/>
      <c r="S7" s="34"/>
      <c r="T7" s="35">
        <f>COUNTIF(X10:X159,1)</f>
        <v>0</v>
      </c>
      <c r="U7" s="36">
        <f>COUNTIF(X10:X159,11)</f>
        <v>0</v>
      </c>
    </row>
    <row r="8" spans="1:7" ht="12.75">
      <c r="A8" s="16"/>
      <c r="B8" s="16"/>
      <c r="C8" s="20"/>
      <c r="D8" s="21"/>
      <c r="E8" s="20"/>
      <c r="F8" s="21"/>
      <c r="G8" s="20"/>
    </row>
    <row r="9" spans="1:24" ht="12.75">
      <c r="A9" s="16"/>
      <c r="B9" s="63" t="s">
        <v>603</v>
      </c>
      <c r="C9" s="63"/>
      <c r="D9" s="63" t="s">
        <v>604</v>
      </c>
      <c r="E9" s="63"/>
      <c r="F9" s="23" t="s">
        <v>606</v>
      </c>
      <c r="G9" s="23" t="s">
        <v>605</v>
      </c>
      <c r="I9" s="64" t="s">
        <v>394</v>
      </c>
      <c r="J9" s="65"/>
      <c r="K9" s="66"/>
      <c r="L9" s="64" t="s">
        <v>526</v>
      </c>
      <c r="M9" s="65"/>
      <c r="N9" s="66"/>
      <c r="O9" s="64" t="s">
        <v>527</v>
      </c>
      <c r="P9" s="65"/>
      <c r="Q9" s="66"/>
      <c r="R9" t="s">
        <v>528</v>
      </c>
      <c r="S9" s="37" t="s">
        <v>603</v>
      </c>
      <c r="T9" t="s">
        <v>529</v>
      </c>
      <c r="U9" s="38" t="s">
        <v>605</v>
      </c>
      <c r="V9" s="39" t="s">
        <v>530</v>
      </c>
      <c r="W9" s="39" t="s">
        <v>531</v>
      </c>
      <c r="X9" s="39" t="s">
        <v>532</v>
      </c>
    </row>
    <row r="10" spans="1:24" ht="12.75">
      <c r="A10">
        <v>1</v>
      </c>
      <c r="B10" t="s">
        <v>303</v>
      </c>
      <c r="C10" s="40">
        <f>'Visual scoring'!C10</f>
        <v>0</v>
      </c>
      <c r="D10" s="41" t="s">
        <v>356</v>
      </c>
      <c r="E10" s="40">
        <f>'Visual scoring'!E10</f>
        <v>0</v>
      </c>
      <c r="F10" s="3" t="s">
        <v>607</v>
      </c>
      <c r="G10" s="40">
        <f>'Visual scoring'!G10</f>
        <v>0</v>
      </c>
      <c r="I10" s="1" t="s">
        <v>80</v>
      </c>
      <c r="J10" s="2">
        <v>80</v>
      </c>
      <c r="K10" s="40">
        <f>Numberscoring!C8</f>
        <v>0</v>
      </c>
      <c r="L10" s="1" t="s">
        <v>80</v>
      </c>
      <c r="M10" s="2" t="s">
        <v>79</v>
      </c>
      <c r="N10" s="40">
        <f>Alphabetscoring!$C8</f>
        <v>0</v>
      </c>
      <c r="O10" s="1" t="s">
        <v>173</v>
      </c>
      <c r="P10" s="2" t="s">
        <v>273</v>
      </c>
      <c r="Q10" s="42">
        <f>NameScoring!C8</f>
        <v>0</v>
      </c>
      <c r="R10">
        <f>Q78</f>
        <v>0</v>
      </c>
      <c r="S10" s="37">
        <f>IF(C10=" ",0,C10)</f>
        <v>0</v>
      </c>
      <c r="T10" s="16">
        <f>IF(E10=" ",0,E10)</f>
        <v>0</v>
      </c>
      <c r="U10" s="16">
        <f>IF(G10=" ",0,G10)</f>
        <v>0</v>
      </c>
      <c r="V10" t="str">
        <f>CONCATENATE($R10,S10)</f>
        <v>00</v>
      </c>
      <c r="W10" t="str">
        <f aca="true" t="shared" si="0" ref="W10:W41">CONCATENATE($R10,T10)</f>
        <v>00</v>
      </c>
      <c r="X10" t="str">
        <f aca="true" t="shared" si="1" ref="X10:X41">CONCATENATE($R10,U10)</f>
        <v>00</v>
      </c>
    </row>
    <row r="11" spans="1:24" ht="12.75">
      <c r="A11">
        <v>2</v>
      </c>
      <c r="B11" t="s">
        <v>110</v>
      </c>
      <c r="C11" s="40">
        <f>'Visual scoring'!C11</f>
        <v>0</v>
      </c>
      <c r="D11" s="41" t="s">
        <v>608</v>
      </c>
      <c r="E11" s="40">
        <f>'Visual scoring'!E11</f>
        <v>0</v>
      </c>
      <c r="F11" s="3" t="s">
        <v>609</v>
      </c>
      <c r="G11" s="40">
        <f>'Visual scoring'!G11</f>
        <v>0</v>
      </c>
      <c r="I11" s="1" t="s">
        <v>80</v>
      </c>
      <c r="J11" s="2">
        <v>90</v>
      </c>
      <c r="K11" s="40">
        <f>Numberscoring!C9</f>
        <v>0</v>
      </c>
      <c r="L11" s="1" t="s">
        <v>83</v>
      </c>
      <c r="M11" s="2" t="s">
        <v>82</v>
      </c>
      <c r="N11" s="40">
        <f>Alphabetscoring!$C9</f>
        <v>0</v>
      </c>
      <c r="O11" s="1" t="s">
        <v>274</v>
      </c>
      <c r="P11" s="2" t="s">
        <v>275</v>
      </c>
      <c r="Q11" s="42">
        <f>NameScoring!C9</f>
        <v>0</v>
      </c>
      <c r="R11">
        <f>Q94</f>
        <v>0</v>
      </c>
      <c r="S11" s="37">
        <f aca="true" t="shared" si="2" ref="S11:S74">IF(C11=" ",0,C11)</f>
        <v>0</v>
      </c>
      <c r="T11" s="16">
        <f aca="true" t="shared" si="3" ref="T11:T74">IF(E11=" ",0,E11)</f>
        <v>0</v>
      </c>
      <c r="U11" s="16">
        <f aca="true" t="shared" si="4" ref="U11:U74">IF(G11=" ",0,G11)</f>
        <v>0</v>
      </c>
      <c r="V11" t="str">
        <f aca="true" t="shared" si="5" ref="V11:V41">CONCATENATE($R11,S11)</f>
        <v>00</v>
      </c>
      <c r="W11" t="str">
        <f t="shared" si="0"/>
        <v>00</v>
      </c>
      <c r="X11" t="str">
        <f t="shared" si="1"/>
        <v>00</v>
      </c>
    </row>
    <row r="12" spans="1:24" ht="12.75">
      <c r="A12">
        <v>3</v>
      </c>
      <c r="B12" t="s">
        <v>104</v>
      </c>
      <c r="C12" s="40">
        <f>'Visual scoring'!C12</f>
        <v>0</v>
      </c>
      <c r="D12" s="41" t="s">
        <v>164</v>
      </c>
      <c r="E12" s="40">
        <f>'Visual scoring'!E12</f>
        <v>0</v>
      </c>
      <c r="F12" s="3" t="s">
        <v>610</v>
      </c>
      <c r="G12" s="40">
        <f>'Visual scoring'!G12</f>
        <v>0</v>
      </c>
      <c r="I12" s="1" t="s">
        <v>80</v>
      </c>
      <c r="J12" s="2">
        <v>100</v>
      </c>
      <c r="K12" s="40">
        <f>Numberscoring!C10</f>
        <v>0</v>
      </c>
      <c r="L12" s="1" t="s">
        <v>85</v>
      </c>
      <c r="M12" s="2" t="s">
        <v>84</v>
      </c>
      <c r="N12" s="40">
        <f>Alphabetscoring!$C10</f>
        <v>0</v>
      </c>
      <c r="O12" s="1" t="s">
        <v>95</v>
      </c>
      <c r="P12" s="2" t="s">
        <v>276</v>
      </c>
      <c r="Q12" s="42">
        <f>NameScoring!C10</f>
        <v>0</v>
      </c>
      <c r="R12">
        <f>N71</f>
        <v>0</v>
      </c>
      <c r="S12" s="37">
        <f t="shared" si="2"/>
        <v>0</v>
      </c>
      <c r="T12" s="16">
        <f t="shared" si="3"/>
        <v>0</v>
      </c>
      <c r="U12" s="16">
        <f t="shared" si="4"/>
        <v>0</v>
      </c>
      <c r="V12" t="str">
        <f t="shared" si="5"/>
        <v>00</v>
      </c>
      <c r="W12" t="str">
        <f t="shared" si="0"/>
        <v>00</v>
      </c>
      <c r="X12" t="str">
        <f t="shared" si="1"/>
        <v>00</v>
      </c>
    </row>
    <row r="13" spans="1:24" ht="12.75">
      <c r="A13">
        <v>4</v>
      </c>
      <c r="B13" t="s">
        <v>348</v>
      </c>
      <c r="C13" s="40">
        <f>'Visual scoring'!C13</f>
        <v>0</v>
      </c>
      <c r="D13" s="41" t="s">
        <v>349</v>
      </c>
      <c r="E13" s="40">
        <f>'Visual scoring'!E13</f>
        <v>0</v>
      </c>
      <c r="F13" s="3" t="s">
        <v>611</v>
      </c>
      <c r="G13" s="40">
        <f>'Visual scoring'!G13</f>
        <v>0</v>
      </c>
      <c r="I13" s="1" t="s">
        <v>170</v>
      </c>
      <c r="J13" s="2">
        <v>124</v>
      </c>
      <c r="K13" s="40">
        <f>Numberscoring!C11</f>
        <v>0</v>
      </c>
      <c r="L13" s="1" t="s">
        <v>87</v>
      </c>
      <c r="M13" s="2" t="s">
        <v>86</v>
      </c>
      <c r="N13" s="40">
        <f>Alphabetscoring!$C11</f>
        <v>0</v>
      </c>
      <c r="O13" s="1" t="s">
        <v>277</v>
      </c>
      <c r="P13" s="2" t="s">
        <v>278</v>
      </c>
      <c r="Q13" s="42">
        <f>NameScoring!C11</f>
        <v>0</v>
      </c>
      <c r="R13">
        <f>Q72</f>
        <v>0</v>
      </c>
      <c r="S13" s="37">
        <f t="shared" si="2"/>
        <v>0</v>
      </c>
      <c r="T13" s="16">
        <f t="shared" si="3"/>
        <v>0</v>
      </c>
      <c r="U13" s="16">
        <f t="shared" si="4"/>
        <v>0</v>
      </c>
      <c r="V13" t="str">
        <f t="shared" si="5"/>
        <v>00</v>
      </c>
      <c r="W13" t="str">
        <f t="shared" si="0"/>
        <v>00</v>
      </c>
      <c r="X13" t="str">
        <f t="shared" si="1"/>
        <v>00</v>
      </c>
    </row>
    <row r="14" spans="1:24" ht="12.75">
      <c r="A14">
        <v>5</v>
      </c>
      <c r="B14" t="s">
        <v>85</v>
      </c>
      <c r="C14" s="40">
        <f>'Visual scoring'!C14</f>
        <v>0</v>
      </c>
      <c r="D14" s="41" t="s">
        <v>155</v>
      </c>
      <c r="E14" s="40">
        <f>'Visual scoring'!E14</f>
        <v>0</v>
      </c>
      <c r="F14" s="3" t="s">
        <v>612</v>
      </c>
      <c r="G14" s="40">
        <f>'Visual scoring'!G14</f>
        <v>0</v>
      </c>
      <c r="I14" s="1" t="s">
        <v>127</v>
      </c>
      <c r="J14" s="2">
        <v>164</v>
      </c>
      <c r="K14" s="40">
        <f>Numberscoring!C12</f>
        <v>0</v>
      </c>
      <c r="L14" s="1" t="s">
        <v>85</v>
      </c>
      <c r="M14" s="2" t="s">
        <v>89</v>
      </c>
      <c r="N14" s="40">
        <f>Alphabetscoring!$C12</f>
        <v>0</v>
      </c>
      <c r="O14" s="1" t="s">
        <v>279</v>
      </c>
      <c r="P14" s="2" t="s">
        <v>280</v>
      </c>
      <c r="Q14" s="42">
        <f>NameScoring!C12</f>
        <v>0</v>
      </c>
      <c r="R14">
        <f>N64</f>
        <v>0</v>
      </c>
      <c r="S14" s="37">
        <f t="shared" si="2"/>
        <v>0</v>
      </c>
      <c r="T14" s="16">
        <f t="shared" si="3"/>
        <v>0</v>
      </c>
      <c r="U14" s="16">
        <f t="shared" si="4"/>
        <v>0</v>
      </c>
      <c r="V14" t="str">
        <f t="shared" si="5"/>
        <v>00</v>
      </c>
      <c r="W14" t="str">
        <f t="shared" si="0"/>
        <v>00</v>
      </c>
      <c r="X14" t="str">
        <f t="shared" si="1"/>
        <v>00</v>
      </c>
    </row>
    <row r="15" spans="1:24" ht="12.75">
      <c r="A15">
        <v>6</v>
      </c>
      <c r="B15" t="s">
        <v>106</v>
      </c>
      <c r="C15" s="40">
        <f>'Visual scoring'!C15</f>
        <v>0</v>
      </c>
      <c r="D15" s="41" t="s">
        <v>154</v>
      </c>
      <c r="E15" s="40">
        <f>'Visual scoring'!E15</f>
        <v>0</v>
      </c>
      <c r="F15" s="3" t="s">
        <v>613</v>
      </c>
      <c r="G15" s="40">
        <f>'Visual scoring'!G15</f>
        <v>0</v>
      </c>
      <c r="I15" s="1" t="s">
        <v>80</v>
      </c>
      <c r="J15" s="2">
        <v>200</v>
      </c>
      <c r="K15" s="40">
        <f>Numberscoring!C13</f>
        <v>0</v>
      </c>
      <c r="L15" s="1" t="s">
        <v>91</v>
      </c>
      <c r="M15" s="2" t="s">
        <v>90</v>
      </c>
      <c r="N15" s="40">
        <f>Alphabetscoring!$C13</f>
        <v>0</v>
      </c>
      <c r="O15" s="1" t="s">
        <v>281</v>
      </c>
      <c r="P15" s="2" t="s">
        <v>282</v>
      </c>
      <c r="Q15" s="42">
        <f>NameScoring!C13</f>
        <v>0</v>
      </c>
      <c r="R15">
        <f>N63</f>
        <v>0</v>
      </c>
      <c r="S15" s="37">
        <f t="shared" si="2"/>
        <v>0</v>
      </c>
      <c r="T15" s="16">
        <f t="shared" si="3"/>
        <v>0</v>
      </c>
      <c r="U15" s="16">
        <f t="shared" si="4"/>
        <v>0</v>
      </c>
      <c r="V15" t="str">
        <f t="shared" si="5"/>
        <v>00</v>
      </c>
      <c r="W15" t="str">
        <f t="shared" si="0"/>
        <v>00</v>
      </c>
      <c r="X15" t="str">
        <f t="shared" si="1"/>
        <v>00</v>
      </c>
    </row>
    <row r="16" spans="1:24" ht="12.75">
      <c r="A16">
        <v>7</v>
      </c>
      <c r="B16" t="s">
        <v>207</v>
      </c>
      <c r="C16" s="40">
        <f>'Visual scoring'!C16</f>
        <v>0</v>
      </c>
      <c r="D16" s="41" t="s">
        <v>614</v>
      </c>
      <c r="E16" s="40">
        <f>'Visual scoring'!E16</f>
        <v>0</v>
      </c>
      <c r="F16" s="3" t="s">
        <v>615</v>
      </c>
      <c r="G16" s="40">
        <f>'Visual scoring'!G16</f>
        <v>0</v>
      </c>
      <c r="I16" s="1" t="s">
        <v>91</v>
      </c>
      <c r="J16" s="2">
        <v>244</v>
      </c>
      <c r="K16" s="40">
        <f>Numberscoring!C14</f>
        <v>0</v>
      </c>
      <c r="L16" s="1" t="s">
        <v>85</v>
      </c>
      <c r="M16" s="2" t="s">
        <v>92</v>
      </c>
      <c r="N16" s="40">
        <f>Alphabetscoring!$C14</f>
        <v>0</v>
      </c>
      <c r="O16" s="1" t="s">
        <v>277</v>
      </c>
      <c r="P16" s="2" t="s">
        <v>283</v>
      </c>
      <c r="Q16" s="42">
        <f>NameScoring!C14</f>
        <v>0</v>
      </c>
      <c r="R16">
        <f>K98</f>
        <v>0</v>
      </c>
      <c r="S16" s="37">
        <f t="shared" si="2"/>
        <v>0</v>
      </c>
      <c r="T16" s="16">
        <f t="shared" si="3"/>
        <v>0</v>
      </c>
      <c r="U16" s="16">
        <f t="shared" si="4"/>
        <v>0</v>
      </c>
      <c r="V16" t="str">
        <f t="shared" si="5"/>
        <v>00</v>
      </c>
      <c r="W16" t="str">
        <f t="shared" si="0"/>
        <v>00</v>
      </c>
      <c r="X16" t="str">
        <f t="shared" si="1"/>
        <v>00</v>
      </c>
    </row>
    <row r="17" spans="1:24" ht="12.75">
      <c r="A17">
        <v>8</v>
      </c>
      <c r="B17" t="s">
        <v>170</v>
      </c>
      <c r="C17" s="40">
        <f>'Visual scoring'!C17</f>
        <v>0</v>
      </c>
      <c r="D17" s="41" t="s">
        <v>616</v>
      </c>
      <c r="E17" s="40">
        <f>'Visual scoring'!E17</f>
        <v>0</v>
      </c>
      <c r="F17" s="3" t="s">
        <v>615</v>
      </c>
      <c r="G17" s="40">
        <f>'Visual scoring'!G17</f>
        <v>0</v>
      </c>
      <c r="I17" s="1" t="s">
        <v>91</v>
      </c>
      <c r="J17" s="2">
        <v>245</v>
      </c>
      <c r="K17" s="40">
        <f>Numberscoring!C15</f>
        <v>0</v>
      </c>
      <c r="L17" s="1" t="s">
        <v>85</v>
      </c>
      <c r="M17" s="2" t="s">
        <v>93</v>
      </c>
      <c r="N17" s="40">
        <f>Alphabetscoring!$C15</f>
        <v>0</v>
      </c>
      <c r="O17" s="1" t="s">
        <v>98</v>
      </c>
      <c r="P17" s="2" t="s">
        <v>284</v>
      </c>
      <c r="Q17" s="42">
        <f>NameScoring!C15</f>
        <v>0</v>
      </c>
      <c r="R17">
        <f>N76</f>
        <v>0</v>
      </c>
      <c r="S17" s="37">
        <f t="shared" si="2"/>
        <v>0</v>
      </c>
      <c r="T17" s="16">
        <f t="shared" si="3"/>
        <v>0</v>
      </c>
      <c r="U17" s="16">
        <f t="shared" si="4"/>
        <v>0</v>
      </c>
      <c r="V17" t="str">
        <f t="shared" si="5"/>
        <v>00</v>
      </c>
      <c r="W17" t="str">
        <f t="shared" si="0"/>
        <v>00</v>
      </c>
      <c r="X17" t="str">
        <f t="shared" si="1"/>
        <v>00</v>
      </c>
    </row>
    <row r="18" spans="1:24" ht="12.75">
      <c r="A18">
        <v>9</v>
      </c>
      <c r="B18" t="s">
        <v>110</v>
      </c>
      <c r="C18" s="40">
        <f>'Visual scoring'!C18</f>
        <v>0</v>
      </c>
      <c r="D18" s="41" t="s">
        <v>68</v>
      </c>
      <c r="E18" s="40">
        <f>'Visual scoring'!E18</f>
        <v>0</v>
      </c>
      <c r="F18" s="3" t="s">
        <v>617</v>
      </c>
      <c r="G18" s="40">
        <f>'Visual scoring'!G18</f>
        <v>0</v>
      </c>
      <c r="I18" s="1" t="s">
        <v>83</v>
      </c>
      <c r="J18" s="2">
        <v>355</v>
      </c>
      <c r="K18" s="40">
        <f>Numberscoring!C16</f>
        <v>0</v>
      </c>
      <c r="L18" s="1" t="s">
        <v>95</v>
      </c>
      <c r="M18" s="2" t="s">
        <v>94</v>
      </c>
      <c r="N18" s="40">
        <f>Alphabetscoring!$C16</f>
        <v>0</v>
      </c>
      <c r="O18" s="1" t="s">
        <v>3</v>
      </c>
      <c r="P18" s="2" t="s">
        <v>285</v>
      </c>
      <c r="Q18" s="42">
        <f>NameScoring!C16</f>
        <v>0</v>
      </c>
      <c r="R18">
        <f>Q120</f>
        <v>0</v>
      </c>
      <c r="S18" s="37">
        <f t="shared" si="2"/>
        <v>0</v>
      </c>
      <c r="T18" s="16">
        <f t="shared" si="3"/>
        <v>0</v>
      </c>
      <c r="U18" s="16">
        <f t="shared" si="4"/>
        <v>0</v>
      </c>
      <c r="V18" t="str">
        <f t="shared" si="5"/>
        <v>00</v>
      </c>
      <c r="W18" t="str">
        <f t="shared" si="0"/>
        <v>00</v>
      </c>
      <c r="X18" t="str">
        <f t="shared" si="1"/>
        <v>00</v>
      </c>
    </row>
    <row r="19" spans="1:24" ht="12.75">
      <c r="A19">
        <v>10</v>
      </c>
      <c r="B19" t="s">
        <v>141</v>
      </c>
      <c r="C19" s="40">
        <f>'Visual scoring'!C19</f>
        <v>0</v>
      </c>
      <c r="D19" s="41" t="s">
        <v>353</v>
      </c>
      <c r="E19" s="40">
        <f>'Visual scoring'!E19</f>
        <v>0</v>
      </c>
      <c r="F19" s="3" t="s">
        <v>618</v>
      </c>
      <c r="G19" s="40">
        <f>'Visual scoring'!G19</f>
        <v>0</v>
      </c>
      <c r="I19" s="2" t="s">
        <v>158</v>
      </c>
      <c r="J19" s="2">
        <v>400</v>
      </c>
      <c r="K19" s="40">
        <f>Numberscoring!C17</f>
        <v>0</v>
      </c>
      <c r="L19" s="1" t="s">
        <v>98</v>
      </c>
      <c r="M19" s="2" t="s">
        <v>97</v>
      </c>
      <c r="N19" s="40">
        <f>Alphabetscoring!$C17</f>
        <v>0</v>
      </c>
      <c r="O19" s="1" t="s">
        <v>286</v>
      </c>
      <c r="P19" s="2" t="s">
        <v>287</v>
      </c>
      <c r="Q19" s="42">
        <f>NameScoring!C17</f>
        <v>0</v>
      </c>
      <c r="R19">
        <f>Q75</f>
        <v>0</v>
      </c>
      <c r="S19" s="37">
        <f t="shared" si="2"/>
        <v>0</v>
      </c>
      <c r="T19" s="16">
        <f t="shared" si="3"/>
        <v>0</v>
      </c>
      <c r="U19" s="16">
        <f t="shared" si="4"/>
        <v>0</v>
      </c>
      <c r="V19" t="str">
        <f t="shared" si="5"/>
        <v>00</v>
      </c>
      <c r="W19" t="str">
        <f t="shared" si="0"/>
        <v>00</v>
      </c>
      <c r="X19" t="str">
        <f t="shared" si="1"/>
        <v>00</v>
      </c>
    </row>
    <row r="20" spans="1:24" ht="12.75">
      <c r="A20">
        <v>11</v>
      </c>
      <c r="B20" t="s">
        <v>158</v>
      </c>
      <c r="C20" s="40">
        <f>'Visual scoring'!C20</f>
        <v>0</v>
      </c>
      <c r="D20" s="41" t="s">
        <v>489</v>
      </c>
      <c r="E20" s="40">
        <f>'Visual scoring'!E20</f>
        <v>0</v>
      </c>
      <c r="F20" s="3" t="s">
        <v>619</v>
      </c>
      <c r="G20" s="40">
        <f>'Visual scoring'!G20</f>
        <v>0</v>
      </c>
      <c r="I20" s="1" t="s">
        <v>204</v>
      </c>
      <c r="J20" s="2">
        <v>505</v>
      </c>
      <c r="K20" s="40">
        <f>Numberscoring!C18</f>
        <v>0</v>
      </c>
      <c r="L20" s="1" t="s">
        <v>100</v>
      </c>
      <c r="M20" s="2" t="s">
        <v>99</v>
      </c>
      <c r="N20" s="40">
        <f>Alphabetscoring!$C18</f>
        <v>0</v>
      </c>
      <c r="O20" s="1" t="s">
        <v>288</v>
      </c>
      <c r="P20" s="2" t="s">
        <v>289</v>
      </c>
      <c r="Q20" s="42">
        <f>NameScoring!C18</f>
        <v>0</v>
      </c>
      <c r="R20">
        <f>Q218</f>
        <v>0</v>
      </c>
      <c r="S20" s="37">
        <f t="shared" si="2"/>
        <v>0</v>
      </c>
      <c r="T20" s="16">
        <f t="shared" si="3"/>
        <v>0</v>
      </c>
      <c r="U20" s="16">
        <f t="shared" si="4"/>
        <v>0</v>
      </c>
      <c r="V20" t="str">
        <f t="shared" si="5"/>
        <v>00</v>
      </c>
      <c r="W20" t="str">
        <f t="shared" si="0"/>
        <v>00</v>
      </c>
      <c r="X20" t="str">
        <f t="shared" si="1"/>
        <v>00</v>
      </c>
    </row>
    <row r="21" spans="1:24" ht="12.75">
      <c r="A21">
        <v>12</v>
      </c>
      <c r="B21" t="s">
        <v>351</v>
      </c>
      <c r="C21" s="40">
        <f>'Visual scoring'!C21</f>
        <v>0</v>
      </c>
      <c r="D21" s="41" t="s">
        <v>235</v>
      </c>
      <c r="E21" s="40">
        <f>'Visual scoring'!E21</f>
        <v>0</v>
      </c>
      <c r="F21" s="3" t="s">
        <v>618</v>
      </c>
      <c r="G21" s="40">
        <f>'Visual scoring'!G21</f>
        <v>0</v>
      </c>
      <c r="I21" s="1" t="s">
        <v>205</v>
      </c>
      <c r="J21" s="2">
        <v>510</v>
      </c>
      <c r="K21" s="40">
        <f>Numberscoring!C19</f>
        <v>0</v>
      </c>
      <c r="L21" s="1" t="s">
        <v>102</v>
      </c>
      <c r="M21" s="2" t="s">
        <v>101</v>
      </c>
      <c r="N21" s="40">
        <f>Alphabetscoring!$C19</f>
        <v>0</v>
      </c>
      <c r="O21" s="2" t="s">
        <v>158</v>
      </c>
      <c r="P21" s="2" t="s">
        <v>290</v>
      </c>
      <c r="Q21" s="42">
        <f>NameScoring!C19</f>
        <v>0</v>
      </c>
      <c r="R21">
        <f>Q271</f>
        <v>0</v>
      </c>
      <c r="S21" s="37">
        <f t="shared" si="2"/>
        <v>0</v>
      </c>
      <c r="T21" s="16">
        <f t="shared" si="3"/>
        <v>0</v>
      </c>
      <c r="U21" s="16">
        <f t="shared" si="4"/>
        <v>0</v>
      </c>
      <c r="V21" t="str">
        <f t="shared" si="5"/>
        <v>00</v>
      </c>
      <c r="W21" t="str">
        <f t="shared" si="0"/>
        <v>00</v>
      </c>
      <c r="X21" t="str">
        <f t="shared" si="1"/>
        <v>00</v>
      </c>
    </row>
    <row r="22" spans="1:24" ht="12.75">
      <c r="A22">
        <v>13</v>
      </c>
      <c r="B22" t="s">
        <v>122</v>
      </c>
      <c r="C22" s="40">
        <f>'Visual scoring'!C22</f>
        <v>0</v>
      </c>
      <c r="D22" s="41" t="s">
        <v>620</v>
      </c>
      <c r="E22" s="40">
        <f>'Visual scoring'!E22</f>
        <v>0</v>
      </c>
      <c r="F22" s="3" t="s">
        <v>621</v>
      </c>
      <c r="G22" s="40">
        <f>'Visual scoring'!G22</f>
        <v>0</v>
      </c>
      <c r="I22" s="2" t="s">
        <v>158</v>
      </c>
      <c r="J22" s="2">
        <v>600</v>
      </c>
      <c r="K22" s="40">
        <f>Numberscoring!C20</f>
        <v>0</v>
      </c>
      <c r="L22" s="1" t="s">
        <v>85</v>
      </c>
      <c r="M22" s="2" t="s">
        <v>194</v>
      </c>
      <c r="N22" s="40">
        <f>Alphabetscoring!$C20</f>
        <v>0</v>
      </c>
      <c r="O22" s="1" t="s">
        <v>148</v>
      </c>
      <c r="P22" s="2" t="s">
        <v>291</v>
      </c>
      <c r="Q22" s="42">
        <f>NameScoring!C20</f>
        <v>0</v>
      </c>
      <c r="R22">
        <f>N55</f>
        <v>0</v>
      </c>
      <c r="S22" s="37">
        <f t="shared" si="2"/>
        <v>0</v>
      </c>
      <c r="T22" s="16">
        <f t="shared" si="3"/>
        <v>0</v>
      </c>
      <c r="U22" s="16">
        <f t="shared" si="4"/>
        <v>0</v>
      </c>
      <c r="V22" t="str">
        <f t="shared" si="5"/>
        <v>00</v>
      </c>
      <c r="W22" t="str">
        <f t="shared" si="0"/>
        <v>00</v>
      </c>
      <c r="X22" t="str">
        <f t="shared" si="1"/>
        <v>00</v>
      </c>
    </row>
    <row r="23" spans="1:24" ht="12.75">
      <c r="A23">
        <v>14</v>
      </c>
      <c r="B23" t="s">
        <v>18</v>
      </c>
      <c r="C23" s="40">
        <f>'Visual scoring'!C23</f>
        <v>0</v>
      </c>
      <c r="D23" s="41" t="s">
        <v>19</v>
      </c>
      <c r="E23" s="40">
        <f>'Visual scoring'!E23</f>
        <v>0</v>
      </c>
      <c r="F23" s="3" t="s">
        <v>619</v>
      </c>
      <c r="G23" s="40">
        <f>'Visual scoring'!G23</f>
        <v>0</v>
      </c>
      <c r="I23" s="1" t="s">
        <v>122</v>
      </c>
      <c r="J23" s="2">
        <v>626</v>
      </c>
      <c r="K23" s="40">
        <f>Numberscoring!C21</f>
        <v>0</v>
      </c>
      <c r="L23" s="1" t="s">
        <v>104</v>
      </c>
      <c r="M23" s="2" t="s">
        <v>103</v>
      </c>
      <c r="N23" s="40">
        <f>Alphabetscoring!$C21</f>
        <v>0</v>
      </c>
      <c r="O23" s="2" t="s">
        <v>158</v>
      </c>
      <c r="P23" s="2" t="s">
        <v>292</v>
      </c>
      <c r="Q23" s="42">
        <f>NameScoring!C21</f>
        <v>0</v>
      </c>
      <c r="R23">
        <f>K63</f>
        <v>0</v>
      </c>
      <c r="S23" s="37">
        <f t="shared" si="2"/>
        <v>0</v>
      </c>
      <c r="T23" s="16">
        <f t="shared" si="3"/>
        <v>0</v>
      </c>
      <c r="U23" s="16">
        <f t="shared" si="4"/>
        <v>0</v>
      </c>
      <c r="V23" t="str">
        <f t="shared" si="5"/>
        <v>00</v>
      </c>
      <c r="W23" t="str">
        <f t="shared" si="0"/>
        <v>00</v>
      </c>
      <c r="X23" t="str">
        <f t="shared" si="1"/>
        <v>00</v>
      </c>
    </row>
    <row r="24" spans="1:24" ht="12.75">
      <c r="A24">
        <v>15</v>
      </c>
      <c r="B24" t="s">
        <v>85</v>
      </c>
      <c r="C24" s="40">
        <f>'Visual scoring'!C24</f>
        <v>0</v>
      </c>
      <c r="D24" s="41" t="s">
        <v>256</v>
      </c>
      <c r="E24" s="40">
        <f>'Visual scoring'!E24</f>
        <v>0</v>
      </c>
      <c r="F24" s="3" t="s">
        <v>622</v>
      </c>
      <c r="G24" s="40">
        <f>'Visual scoring'!G24</f>
        <v>0</v>
      </c>
      <c r="I24" s="1" t="s">
        <v>91</v>
      </c>
      <c r="J24" s="2">
        <v>760</v>
      </c>
      <c r="K24" s="40">
        <f>Numberscoring!C22</f>
        <v>0</v>
      </c>
      <c r="L24" s="1" t="s">
        <v>106</v>
      </c>
      <c r="M24" s="2" t="s">
        <v>105</v>
      </c>
      <c r="N24" s="40">
        <f>Alphabetscoring!$C22</f>
        <v>0</v>
      </c>
      <c r="O24" s="2" t="s">
        <v>110</v>
      </c>
      <c r="P24" s="2" t="s">
        <v>293</v>
      </c>
      <c r="Q24" s="42">
        <f>NameScoring!C22</f>
        <v>0</v>
      </c>
      <c r="R24">
        <f>K84</f>
        <v>0</v>
      </c>
      <c r="S24" s="37">
        <f t="shared" si="2"/>
        <v>0</v>
      </c>
      <c r="T24" s="16">
        <f t="shared" si="3"/>
        <v>0</v>
      </c>
      <c r="U24" s="16">
        <f t="shared" si="4"/>
        <v>0</v>
      </c>
      <c r="V24" t="str">
        <f t="shared" si="5"/>
        <v>00</v>
      </c>
      <c r="W24" t="str">
        <f t="shared" si="0"/>
        <v>00</v>
      </c>
      <c r="X24" t="str">
        <f t="shared" si="1"/>
        <v>00</v>
      </c>
    </row>
    <row r="25" spans="1:24" ht="12.75">
      <c r="A25">
        <v>16</v>
      </c>
      <c r="B25" t="s">
        <v>281</v>
      </c>
      <c r="C25" s="40">
        <f>'Visual scoring'!C25</f>
        <v>0</v>
      </c>
      <c r="D25" s="41" t="s">
        <v>282</v>
      </c>
      <c r="E25" s="40">
        <f>'Visual scoring'!E25</f>
        <v>0</v>
      </c>
      <c r="F25" s="3" t="s">
        <v>610</v>
      </c>
      <c r="G25" s="40">
        <f>'Visual scoring'!G25</f>
        <v>0</v>
      </c>
      <c r="I25" s="1" t="s">
        <v>206</v>
      </c>
      <c r="J25" s="2">
        <v>900</v>
      </c>
      <c r="K25" s="40">
        <f>Numberscoring!C23</f>
        <v>0</v>
      </c>
      <c r="L25" s="1" t="s">
        <v>108</v>
      </c>
      <c r="M25" s="2" t="s">
        <v>107</v>
      </c>
      <c r="N25" s="40">
        <f>Alphabetscoring!$C23</f>
        <v>0</v>
      </c>
      <c r="O25" s="1" t="s">
        <v>277</v>
      </c>
      <c r="P25" s="2" t="s">
        <v>294</v>
      </c>
      <c r="Q25" s="42">
        <f>NameScoring!C23</f>
        <v>0</v>
      </c>
      <c r="R25">
        <f>Q15</f>
        <v>0</v>
      </c>
      <c r="S25" s="37">
        <f t="shared" si="2"/>
        <v>0</v>
      </c>
      <c r="T25" s="16">
        <f t="shared" si="3"/>
        <v>0</v>
      </c>
      <c r="U25" s="16">
        <f t="shared" si="4"/>
        <v>0</v>
      </c>
      <c r="V25" t="str">
        <f t="shared" si="5"/>
        <v>00</v>
      </c>
      <c r="W25" t="str">
        <f t="shared" si="0"/>
        <v>00</v>
      </c>
      <c r="X25" t="str">
        <f t="shared" si="1"/>
        <v>00</v>
      </c>
    </row>
    <row r="26" spans="1:24" ht="12.75">
      <c r="A26">
        <v>17</v>
      </c>
      <c r="B26" t="s">
        <v>277</v>
      </c>
      <c r="C26" s="40">
        <f>'Visual scoring'!C26</f>
        <v>0</v>
      </c>
      <c r="D26" s="41" t="s">
        <v>623</v>
      </c>
      <c r="E26" s="40">
        <f>'Visual scoring'!E26</f>
        <v>0</v>
      </c>
      <c r="F26" s="3" t="s">
        <v>624</v>
      </c>
      <c r="G26" s="40">
        <f>'Visual scoring'!G26</f>
        <v>0</v>
      </c>
      <c r="I26" s="1" t="s">
        <v>207</v>
      </c>
      <c r="J26" s="2">
        <v>914</v>
      </c>
      <c r="K26" s="40">
        <f>Numberscoring!C24</f>
        <v>0</v>
      </c>
      <c r="L26" s="2" t="s">
        <v>110</v>
      </c>
      <c r="M26" s="2" t="s">
        <v>109</v>
      </c>
      <c r="N26" s="40">
        <f>Alphabetscoring!$C24</f>
        <v>0</v>
      </c>
      <c r="O26" s="1" t="s">
        <v>141</v>
      </c>
      <c r="P26" s="2" t="s">
        <v>295</v>
      </c>
      <c r="Q26" s="42">
        <f>NameScoring!C24</f>
        <v>0</v>
      </c>
      <c r="R26">
        <f>Q296</f>
        <v>0</v>
      </c>
      <c r="S26" s="37">
        <f t="shared" si="2"/>
        <v>0</v>
      </c>
      <c r="T26" s="16">
        <f t="shared" si="3"/>
        <v>0</v>
      </c>
      <c r="U26" s="16">
        <f t="shared" si="4"/>
        <v>0</v>
      </c>
      <c r="V26" t="str">
        <f t="shared" si="5"/>
        <v>00</v>
      </c>
      <c r="W26" t="str">
        <f t="shared" si="0"/>
        <v>00</v>
      </c>
      <c r="X26" t="str">
        <f t="shared" si="1"/>
        <v>00</v>
      </c>
    </row>
    <row r="27" spans="1:24" ht="12.75">
      <c r="A27">
        <v>18</v>
      </c>
      <c r="B27" t="s">
        <v>85</v>
      </c>
      <c r="C27" s="40">
        <f>'Visual scoring'!C27</f>
        <v>0</v>
      </c>
      <c r="D27" s="41" t="s">
        <v>153</v>
      </c>
      <c r="E27" s="40">
        <f>'Visual scoring'!E27</f>
        <v>0</v>
      </c>
      <c r="F27" s="3" t="s">
        <v>625</v>
      </c>
      <c r="G27" s="40">
        <f>'Visual scoring'!G27</f>
        <v>0</v>
      </c>
      <c r="I27" s="1" t="s">
        <v>207</v>
      </c>
      <c r="J27" s="2">
        <v>924</v>
      </c>
      <c r="K27" s="40">
        <f>Numberscoring!C25</f>
        <v>0</v>
      </c>
      <c r="L27" s="1" t="s">
        <v>83</v>
      </c>
      <c r="M27" s="2" t="s">
        <v>111</v>
      </c>
      <c r="N27" s="40">
        <f>Alphabetscoring!$C25</f>
        <v>0</v>
      </c>
      <c r="O27" s="1" t="s">
        <v>296</v>
      </c>
      <c r="P27" s="2" t="s">
        <v>297</v>
      </c>
      <c r="Q27" s="42">
        <f>NameScoring!C25</f>
        <v>0</v>
      </c>
      <c r="R27">
        <f>N61</f>
        <v>0</v>
      </c>
      <c r="S27" s="37">
        <f t="shared" si="2"/>
        <v>0</v>
      </c>
      <c r="T27" s="16">
        <f t="shared" si="3"/>
        <v>0</v>
      </c>
      <c r="U27" s="16">
        <f t="shared" si="4"/>
        <v>0</v>
      </c>
      <c r="V27" t="str">
        <f t="shared" si="5"/>
        <v>00</v>
      </c>
      <c r="W27" t="str">
        <f t="shared" si="0"/>
        <v>00</v>
      </c>
      <c r="X27" t="str">
        <f t="shared" si="1"/>
        <v>00</v>
      </c>
    </row>
    <row r="28" spans="1:24" ht="12.75">
      <c r="A28">
        <v>19</v>
      </c>
      <c r="B28" t="s">
        <v>98</v>
      </c>
      <c r="C28" s="40">
        <f>'Visual scoring'!C28</f>
        <v>0</v>
      </c>
      <c r="D28" s="41" t="s">
        <v>626</v>
      </c>
      <c r="E28" s="40">
        <f>'Visual scoring'!E28</f>
        <v>0</v>
      </c>
      <c r="F28" s="3" t="s">
        <v>627</v>
      </c>
      <c r="G28" s="40">
        <f>'Visual scoring'!G28</f>
        <v>0</v>
      </c>
      <c r="I28" s="1" t="s">
        <v>207</v>
      </c>
      <c r="J28" s="2">
        <v>928</v>
      </c>
      <c r="K28" s="40">
        <f>Numberscoring!C26</f>
        <v>0</v>
      </c>
      <c r="L28" s="1" t="s">
        <v>83</v>
      </c>
      <c r="M28" s="2" t="s">
        <v>112</v>
      </c>
      <c r="N28" s="40">
        <f>Alphabetscoring!$C26</f>
        <v>0</v>
      </c>
      <c r="O28" s="1" t="s">
        <v>298</v>
      </c>
      <c r="P28" s="2" t="s">
        <v>299</v>
      </c>
      <c r="Q28" s="42">
        <f>NameScoring!C26</f>
        <v>0</v>
      </c>
      <c r="R28">
        <f>Q116</f>
        <v>0</v>
      </c>
      <c r="S28" s="37">
        <f t="shared" si="2"/>
        <v>0</v>
      </c>
      <c r="T28" s="16">
        <f t="shared" si="3"/>
        <v>0</v>
      </c>
      <c r="U28" s="16">
        <f t="shared" si="4"/>
        <v>0</v>
      </c>
      <c r="V28" t="str">
        <f t="shared" si="5"/>
        <v>00</v>
      </c>
      <c r="W28" t="str">
        <f t="shared" si="0"/>
        <v>00</v>
      </c>
      <c r="X28" t="str">
        <f t="shared" si="1"/>
        <v>00</v>
      </c>
    </row>
    <row r="29" spans="1:24" ht="12.75">
      <c r="A29">
        <v>20</v>
      </c>
      <c r="B29" t="s">
        <v>158</v>
      </c>
      <c r="C29" s="40">
        <f>'Visual scoring'!C29</f>
        <v>0</v>
      </c>
      <c r="D29" s="41" t="s">
        <v>355</v>
      </c>
      <c r="E29" s="40">
        <f>'Visual scoring'!E29</f>
        <v>0</v>
      </c>
      <c r="F29" s="3" t="s">
        <v>609</v>
      </c>
      <c r="G29" s="40">
        <f>'Visual scoring'!G29</f>
        <v>0</v>
      </c>
      <c r="I29" s="1" t="s">
        <v>122</v>
      </c>
      <c r="J29" s="2">
        <v>929</v>
      </c>
      <c r="K29" s="40">
        <f>Numberscoring!C27</f>
        <v>0</v>
      </c>
      <c r="L29" s="1" t="s">
        <v>83</v>
      </c>
      <c r="M29" s="2" t="s">
        <v>113</v>
      </c>
      <c r="N29" s="40">
        <f>Alphabetscoring!$C27</f>
        <v>0</v>
      </c>
      <c r="O29" s="1" t="s">
        <v>114</v>
      </c>
      <c r="P29" s="2" t="s">
        <v>300</v>
      </c>
      <c r="Q29" s="42">
        <f>NameScoring!C27</f>
        <v>0</v>
      </c>
      <c r="R29">
        <f>Q77</f>
        <v>0</v>
      </c>
      <c r="S29" s="37">
        <f t="shared" si="2"/>
        <v>0</v>
      </c>
      <c r="T29" s="16">
        <f t="shared" si="3"/>
        <v>0</v>
      </c>
      <c r="U29" s="16">
        <f t="shared" si="4"/>
        <v>0</v>
      </c>
      <c r="V29" t="str">
        <f t="shared" si="5"/>
        <v>00</v>
      </c>
      <c r="W29" t="str">
        <f t="shared" si="0"/>
        <v>00</v>
      </c>
      <c r="X29" t="str">
        <f t="shared" si="1"/>
        <v>00</v>
      </c>
    </row>
    <row r="30" spans="1:24" ht="12.75">
      <c r="A30">
        <v>21</v>
      </c>
      <c r="B30" t="s">
        <v>310</v>
      </c>
      <c r="C30" s="40">
        <f>'Visual scoring'!C30</f>
        <v>0</v>
      </c>
      <c r="D30" s="41" t="s">
        <v>344</v>
      </c>
      <c r="E30" s="40">
        <f>'Visual scoring'!E30</f>
        <v>0</v>
      </c>
      <c r="F30" s="3" t="s">
        <v>628</v>
      </c>
      <c r="G30" s="40">
        <f>'Visual scoring'!G30</f>
        <v>0</v>
      </c>
      <c r="I30" s="1" t="s">
        <v>207</v>
      </c>
      <c r="J30" s="2">
        <v>930</v>
      </c>
      <c r="K30" s="40">
        <f>Numberscoring!C28</f>
        <v>0</v>
      </c>
      <c r="L30" s="1" t="s">
        <v>116</v>
      </c>
      <c r="M30" s="2" t="s">
        <v>115</v>
      </c>
      <c r="N30" s="40">
        <f>Alphabetscoring!$C28</f>
        <v>0</v>
      </c>
      <c r="O30" s="1" t="s">
        <v>274</v>
      </c>
      <c r="P30" s="2" t="s">
        <v>301</v>
      </c>
      <c r="Q30" s="42">
        <f>NameScoring!C28</f>
        <v>0</v>
      </c>
      <c r="R30">
        <f>Q69</f>
        <v>0</v>
      </c>
      <c r="S30" s="37">
        <f t="shared" si="2"/>
        <v>0</v>
      </c>
      <c r="T30" s="16">
        <f t="shared" si="3"/>
        <v>0</v>
      </c>
      <c r="U30" s="16">
        <f t="shared" si="4"/>
        <v>0</v>
      </c>
      <c r="V30" t="str">
        <f t="shared" si="5"/>
        <v>00</v>
      </c>
      <c r="W30" t="str">
        <f t="shared" si="0"/>
        <v>00</v>
      </c>
      <c r="X30" t="str">
        <f t="shared" si="1"/>
        <v>00</v>
      </c>
    </row>
    <row r="31" spans="1:24" ht="12.75">
      <c r="A31">
        <v>22</v>
      </c>
      <c r="B31" t="s">
        <v>122</v>
      </c>
      <c r="C31" s="40">
        <f>'Visual scoring'!C31</f>
        <v>0</v>
      </c>
      <c r="D31" s="41" t="s">
        <v>507</v>
      </c>
      <c r="E31" s="40">
        <f>'Visual scoring'!E31</f>
        <v>0</v>
      </c>
      <c r="F31" s="3" t="s">
        <v>621</v>
      </c>
      <c r="G31" s="40">
        <f>'Visual scoring'!G31</f>
        <v>0</v>
      </c>
      <c r="I31" s="1" t="s">
        <v>91</v>
      </c>
      <c r="J31" s="2">
        <v>940</v>
      </c>
      <c r="K31" s="40">
        <f>Numberscoring!C29</f>
        <v>0</v>
      </c>
      <c r="L31" s="1" t="s">
        <v>116</v>
      </c>
      <c r="M31" s="2" t="s">
        <v>117</v>
      </c>
      <c r="N31" s="40">
        <f>Alphabetscoring!$C29</f>
        <v>0</v>
      </c>
      <c r="O31" s="1" t="s">
        <v>134</v>
      </c>
      <c r="P31" s="1" t="s">
        <v>302</v>
      </c>
      <c r="Q31" s="42">
        <f>NameScoring!C29</f>
        <v>0</v>
      </c>
      <c r="R31">
        <f>Q234</f>
        <v>0</v>
      </c>
      <c r="S31" s="37">
        <f t="shared" si="2"/>
        <v>0</v>
      </c>
      <c r="T31" s="16">
        <f t="shared" si="3"/>
        <v>0</v>
      </c>
      <c r="U31" s="16">
        <f t="shared" si="4"/>
        <v>0</v>
      </c>
      <c r="V31" t="str">
        <f t="shared" si="5"/>
        <v>00</v>
      </c>
      <c r="W31" t="str">
        <f t="shared" si="0"/>
        <v>00</v>
      </c>
      <c r="X31" t="str">
        <f t="shared" si="1"/>
        <v>00</v>
      </c>
    </row>
    <row r="32" spans="1:24" ht="12.75">
      <c r="A32">
        <v>23</v>
      </c>
      <c r="B32" t="s">
        <v>110</v>
      </c>
      <c r="C32" s="40">
        <f>'Visual scoring'!C32</f>
        <v>0</v>
      </c>
      <c r="D32" s="41" t="s">
        <v>571</v>
      </c>
      <c r="E32" s="40">
        <f>'Visual scoring'!E32</f>
        <v>0</v>
      </c>
      <c r="F32" s="3" t="s">
        <v>629</v>
      </c>
      <c r="G32" s="40">
        <f>'Visual scoring'!G32</f>
        <v>0</v>
      </c>
      <c r="I32" s="1" t="s">
        <v>207</v>
      </c>
      <c r="J32" s="2">
        <v>944</v>
      </c>
      <c r="K32" s="40">
        <f>Numberscoring!C30</f>
        <v>0</v>
      </c>
      <c r="L32" s="1" t="s">
        <v>119</v>
      </c>
      <c r="M32" s="2" t="s">
        <v>118</v>
      </c>
      <c r="N32" s="40">
        <f>Alphabetscoring!$C30</f>
        <v>0</v>
      </c>
      <c r="O32" s="1" t="s">
        <v>303</v>
      </c>
      <c r="P32" s="2" t="s">
        <v>304</v>
      </c>
      <c r="Q32" s="42">
        <f>NameScoring!C30</f>
        <v>0</v>
      </c>
      <c r="R32">
        <f>Q301</f>
        <v>0</v>
      </c>
      <c r="S32" s="37">
        <f t="shared" si="2"/>
        <v>0</v>
      </c>
      <c r="T32" s="16">
        <f t="shared" si="3"/>
        <v>0</v>
      </c>
      <c r="U32" s="16">
        <f t="shared" si="4"/>
        <v>0</v>
      </c>
      <c r="V32" t="str">
        <f t="shared" si="5"/>
        <v>00</v>
      </c>
      <c r="W32" t="str">
        <f t="shared" si="0"/>
        <v>00</v>
      </c>
      <c r="X32" t="str">
        <f t="shared" si="1"/>
        <v>00</v>
      </c>
    </row>
    <row r="33" spans="1:24" ht="12.75">
      <c r="A33">
        <v>24</v>
      </c>
      <c r="B33" t="s">
        <v>3</v>
      </c>
      <c r="C33" s="40">
        <f>'Visual scoring'!C33</f>
        <v>0</v>
      </c>
      <c r="D33" s="41" t="s">
        <v>630</v>
      </c>
      <c r="E33" s="40">
        <f>'Visual scoring'!E33</f>
        <v>0</v>
      </c>
      <c r="F33" s="3" t="s">
        <v>619</v>
      </c>
      <c r="G33" s="40">
        <f>'Visual scoring'!G33</f>
        <v>0</v>
      </c>
      <c r="I33" s="1" t="s">
        <v>91</v>
      </c>
      <c r="J33" s="2">
        <v>960</v>
      </c>
      <c r="K33" s="40">
        <f>Numberscoring!C31</f>
        <v>0</v>
      </c>
      <c r="L33" s="1" t="s">
        <v>114</v>
      </c>
      <c r="M33" s="2" t="s">
        <v>120</v>
      </c>
      <c r="N33" s="40">
        <f>Alphabetscoring!$C31</f>
        <v>0</v>
      </c>
      <c r="O33" s="1" t="s">
        <v>298</v>
      </c>
      <c r="P33" s="2" t="s">
        <v>305</v>
      </c>
      <c r="Q33" s="42">
        <f>NameScoring!C31</f>
        <v>0</v>
      </c>
      <c r="R33">
        <f>K51</f>
        <v>0</v>
      </c>
      <c r="S33" s="37">
        <f t="shared" si="2"/>
        <v>0</v>
      </c>
      <c r="T33" s="16">
        <f t="shared" si="3"/>
        <v>0</v>
      </c>
      <c r="U33" s="16">
        <f t="shared" si="4"/>
        <v>0</v>
      </c>
      <c r="V33" t="str">
        <f t="shared" si="5"/>
        <v>00</v>
      </c>
      <c r="W33" t="str">
        <f t="shared" si="0"/>
        <v>00</v>
      </c>
      <c r="X33" t="str">
        <f t="shared" si="1"/>
        <v>00</v>
      </c>
    </row>
    <row r="34" spans="1:24" ht="12.75">
      <c r="A34">
        <v>25</v>
      </c>
      <c r="B34" t="s">
        <v>110</v>
      </c>
      <c r="C34" s="40">
        <f>'Visual scoring'!C34</f>
        <v>0</v>
      </c>
      <c r="D34" s="41" t="s">
        <v>575</v>
      </c>
      <c r="E34" s="40">
        <f>'Visual scoring'!E34</f>
        <v>0</v>
      </c>
      <c r="F34" s="3" t="s">
        <v>631</v>
      </c>
      <c r="G34" s="40">
        <f>'Visual scoring'!G34</f>
        <v>0</v>
      </c>
      <c r="I34" s="1" t="s">
        <v>207</v>
      </c>
      <c r="J34" s="2">
        <v>964</v>
      </c>
      <c r="K34" s="40">
        <f>Numberscoring!C32</f>
        <v>0</v>
      </c>
      <c r="L34" s="1" t="s">
        <v>122</v>
      </c>
      <c r="M34" s="2" t="s">
        <v>121</v>
      </c>
      <c r="N34" s="40">
        <f>Alphabetscoring!$C32</f>
        <v>0</v>
      </c>
      <c r="O34" s="1" t="s">
        <v>274</v>
      </c>
      <c r="P34" s="2" t="s">
        <v>306</v>
      </c>
      <c r="Q34" s="42">
        <f>NameScoring!C32</f>
        <v>0</v>
      </c>
      <c r="R34">
        <f>Q305</f>
        <v>0</v>
      </c>
      <c r="S34" s="37">
        <f t="shared" si="2"/>
        <v>0</v>
      </c>
      <c r="T34" s="16">
        <f t="shared" si="3"/>
        <v>0</v>
      </c>
      <c r="U34" s="16">
        <f t="shared" si="4"/>
        <v>0</v>
      </c>
      <c r="V34" t="str">
        <f t="shared" si="5"/>
        <v>00</v>
      </c>
      <c r="W34" t="str">
        <f t="shared" si="0"/>
        <v>00</v>
      </c>
      <c r="X34" t="str">
        <f t="shared" si="1"/>
        <v>00</v>
      </c>
    </row>
    <row r="35" spans="1:24" ht="12.75">
      <c r="A35">
        <v>26</v>
      </c>
      <c r="B35" t="s">
        <v>29</v>
      </c>
      <c r="C35" s="40">
        <f>'Visual scoring'!C35</f>
        <v>0</v>
      </c>
      <c r="D35" s="41" t="s">
        <v>366</v>
      </c>
      <c r="E35" s="40">
        <f>'Visual scoring'!E35</f>
        <v>0</v>
      </c>
      <c r="F35" s="3" t="s">
        <v>632</v>
      </c>
      <c r="G35" s="40">
        <f>'Visual scoring'!G35</f>
        <v>0</v>
      </c>
      <c r="I35" s="1" t="s">
        <v>207</v>
      </c>
      <c r="J35" s="2">
        <v>968</v>
      </c>
      <c r="K35" s="40">
        <f>Numberscoring!C33</f>
        <v>0</v>
      </c>
      <c r="L35" s="1" t="s">
        <v>106</v>
      </c>
      <c r="M35" s="2" t="s">
        <v>123</v>
      </c>
      <c r="N35" s="40">
        <f>Alphabetscoring!$C33</f>
        <v>0</v>
      </c>
      <c r="O35" s="1" t="s">
        <v>298</v>
      </c>
      <c r="P35" s="2" t="s">
        <v>307</v>
      </c>
      <c r="Q35" s="42">
        <f>NameScoring!C33</f>
        <v>0</v>
      </c>
      <c r="R35">
        <f>Q86</f>
        <v>0</v>
      </c>
      <c r="S35" s="37">
        <f t="shared" si="2"/>
        <v>0</v>
      </c>
      <c r="T35" s="16">
        <f t="shared" si="3"/>
        <v>0</v>
      </c>
      <c r="U35" s="16">
        <f t="shared" si="4"/>
        <v>0</v>
      </c>
      <c r="V35" t="str">
        <f t="shared" si="5"/>
        <v>00</v>
      </c>
      <c r="W35" t="str">
        <f t="shared" si="0"/>
        <v>00</v>
      </c>
      <c r="X35" t="str">
        <f t="shared" si="1"/>
        <v>00</v>
      </c>
    </row>
    <row r="36" spans="1:24" ht="12.75">
      <c r="A36">
        <v>27</v>
      </c>
      <c r="B36" t="s">
        <v>351</v>
      </c>
      <c r="C36" s="40">
        <f>'Visual scoring'!C36</f>
        <v>0</v>
      </c>
      <c r="D36" s="41" t="s">
        <v>504</v>
      </c>
      <c r="E36" s="40">
        <f>'Visual scoring'!E36</f>
        <v>0</v>
      </c>
      <c r="F36" s="3" t="s">
        <v>610</v>
      </c>
      <c r="G36" s="40">
        <f>'Visual scoring'!G36</f>
        <v>0</v>
      </c>
      <c r="I36" s="1" t="s">
        <v>207</v>
      </c>
      <c r="J36" s="2">
        <v>996</v>
      </c>
      <c r="K36" s="40">
        <f>Numberscoring!C34</f>
        <v>0</v>
      </c>
      <c r="L36" s="2" t="s">
        <v>110</v>
      </c>
      <c r="M36" s="2" t="s">
        <v>124</v>
      </c>
      <c r="N36" s="40">
        <f>Alphabetscoring!$C34</f>
        <v>0</v>
      </c>
      <c r="O36" s="1" t="s">
        <v>298</v>
      </c>
      <c r="P36" s="2" t="s">
        <v>308</v>
      </c>
      <c r="Q36" s="42">
        <f>NameScoring!C34</f>
        <v>0</v>
      </c>
      <c r="R36">
        <f>Q231</f>
        <v>0</v>
      </c>
      <c r="S36" s="37">
        <f t="shared" si="2"/>
        <v>0</v>
      </c>
      <c r="T36" s="16">
        <f t="shared" si="3"/>
        <v>0</v>
      </c>
      <c r="U36" s="16">
        <f t="shared" si="4"/>
        <v>0</v>
      </c>
      <c r="V36" t="str">
        <f t="shared" si="5"/>
        <v>00</v>
      </c>
      <c r="W36" t="str">
        <f t="shared" si="0"/>
        <v>00</v>
      </c>
      <c r="X36" t="str">
        <f t="shared" si="1"/>
        <v>00</v>
      </c>
    </row>
    <row r="37" spans="1:24" ht="12.75">
      <c r="A37">
        <v>28</v>
      </c>
      <c r="B37" t="s">
        <v>173</v>
      </c>
      <c r="C37" s="40">
        <f>'Visual scoring'!C37</f>
        <v>0</v>
      </c>
      <c r="D37" s="41" t="s">
        <v>63</v>
      </c>
      <c r="E37" s="40">
        <f>'Visual scoring'!E37</f>
        <v>0</v>
      </c>
      <c r="F37" s="3" t="s">
        <v>613</v>
      </c>
      <c r="G37" s="40">
        <f>'Visual scoring'!G37</f>
        <v>0</v>
      </c>
      <c r="I37" s="1" t="s">
        <v>207</v>
      </c>
      <c r="J37" s="2">
        <v>997</v>
      </c>
      <c r="K37" s="40">
        <f>Numberscoring!C35</f>
        <v>0</v>
      </c>
      <c r="L37" s="1" t="s">
        <v>119</v>
      </c>
      <c r="M37" s="2" t="s">
        <v>125</v>
      </c>
      <c r="N37" s="40">
        <f>Alphabetscoring!$C35</f>
        <v>0</v>
      </c>
      <c r="O37" s="1" t="s">
        <v>215</v>
      </c>
      <c r="P37" s="2" t="s">
        <v>309</v>
      </c>
      <c r="Q37" s="42">
        <f>NameScoring!C35</f>
        <v>0</v>
      </c>
      <c r="R37">
        <f>Q115</f>
        <v>0</v>
      </c>
      <c r="S37" s="37">
        <f t="shared" si="2"/>
        <v>0</v>
      </c>
      <c r="T37" s="16">
        <f t="shared" si="3"/>
        <v>0</v>
      </c>
      <c r="U37" s="16">
        <f t="shared" si="4"/>
        <v>0</v>
      </c>
      <c r="V37" t="str">
        <f t="shared" si="5"/>
        <v>00</v>
      </c>
      <c r="W37" t="str">
        <f t="shared" si="0"/>
        <v>00</v>
      </c>
      <c r="X37" t="str">
        <f t="shared" si="1"/>
        <v>00</v>
      </c>
    </row>
    <row r="38" spans="1:24" ht="12.75">
      <c r="A38">
        <v>29</v>
      </c>
      <c r="B38" t="s">
        <v>414</v>
      </c>
      <c r="C38" s="40">
        <f>'Visual scoring'!C38</f>
        <v>0</v>
      </c>
      <c r="D38" s="41" t="s">
        <v>415</v>
      </c>
      <c r="E38" s="40">
        <f>'Visual scoring'!E38</f>
        <v>0</v>
      </c>
      <c r="F38" s="3" t="s">
        <v>632</v>
      </c>
      <c r="G38" s="40">
        <f>'Visual scoring'!G38</f>
        <v>0</v>
      </c>
      <c r="I38" s="1" t="s">
        <v>134</v>
      </c>
      <c r="J38" s="2">
        <v>2002</v>
      </c>
      <c r="K38" s="40">
        <f>Numberscoring!C36</f>
        <v>0</v>
      </c>
      <c r="L38" s="1" t="s">
        <v>127</v>
      </c>
      <c r="M38" s="2" t="s">
        <v>126</v>
      </c>
      <c r="N38" s="40">
        <f>Alphabetscoring!$C36</f>
        <v>0</v>
      </c>
      <c r="O38" s="1" t="s">
        <v>310</v>
      </c>
      <c r="P38" s="2" t="s">
        <v>311</v>
      </c>
      <c r="Q38" s="42">
        <f>NameScoring!C36</f>
        <v>0</v>
      </c>
      <c r="R38">
        <f>Q150</f>
        <v>0</v>
      </c>
      <c r="S38" s="37">
        <f t="shared" si="2"/>
        <v>0</v>
      </c>
      <c r="T38" s="16">
        <f t="shared" si="3"/>
        <v>0</v>
      </c>
      <c r="U38" s="16">
        <f t="shared" si="4"/>
        <v>0</v>
      </c>
      <c r="V38" t="str">
        <f t="shared" si="5"/>
        <v>00</v>
      </c>
      <c r="W38" t="str">
        <f t="shared" si="0"/>
        <v>00</v>
      </c>
      <c r="X38" t="str">
        <f t="shared" si="1"/>
        <v>00</v>
      </c>
    </row>
    <row r="39" spans="1:24" ht="12.75">
      <c r="A39">
        <v>30</v>
      </c>
      <c r="B39" t="s">
        <v>85</v>
      </c>
      <c r="C39" s="40">
        <f>'Visual scoring'!C39</f>
        <v>0</v>
      </c>
      <c r="D39" s="41" t="s">
        <v>8</v>
      </c>
      <c r="E39" s="40">
        <f>'Visual scoring'!E39</f>
        <v>0</v>
      </c>
      <c r="F39" s="3" t="s">
        <v>633</v>
      </c>
      <c r="G39" s="40">
        <f>'Visual scoring'!G39</f>
        <v>0</v>
      </c>
      <c r="I39" s="1" t="s">
        <v>119</v>
      </c>
      <c r="J39" s="2">
        <v>6000</v>
      </c>
      <c r="K39" s="40">
        <f>Numberscoring!C37</f>
        <v>0</v>
      </c>
      <c r="L39" s="1" t="s">
        <v>129</v>
      </c>
      <c r="M39" s="2" t="s">
        <v>128</v>
      </c>
      <c r="N39" s="40">
        <f>Alphabetscoring!$C37</f>
        <v>0</v>
      </c>
      <c r="O39" s="1" t="s">
        <v>119</v>
      </c>
      <c r="P39" s="2" t="s">
        <v>312</v>
      </c>
      <c r="Q39" s="42">
        <f>NameScoring!C37</f>
        <v>0</v>
      </c>
      <c r="R39">
        <f>K54</f>
        <v>0</v>
      </c>
      <c r="S39" s="37">
        <f t="shared" si="2"/>
        <v>0</v>
      </c>
      <c r="T39" s="16">
        <f t="shared" si="3"/>
        <v>0</v>
      </c>
      <c r="U39" s="16">
        <f t="shared" si="4"/>
        <v>0</v>
      </c>
      <c r="V39" t="str">
        <f t="shared" si="5"/>
        <v>00</v>
      </c>
      <c r="W39" t="str">
        <f t="shared" si="0"/>
        <v>00</v>
      </c>
      <c r="X39" t="str">
        <f t="shared" si="1"/>
        <v>00</v>
      </c>
    </row>
    <row r="40" spans="1:24" ht="12.75">
      <c r="A40">
        <v>31</v>
      </c>
      <c r="B40" t="s">
        <v>134</v>
      </c>
      <c r="C40" s="40">
        <f>'Visual scoring'!C40</f>
        <v>0</v>
      </c>
      <c r="D40" s="41" t="s">
        <v>262</v>
      </c>
      <c r="E40" s="40">
        <f>'Visual scoring'!E40</f>
        <v>0</v>
      </c>
      <c r="F40" s="3" t="s">
        <v>619</v>
      </c>
      <c r="G40" s="40">
        <f>'Visual scoring'!G40</f>
        <v>0</v>
      </c>
      <c r="I40" s="1" t="s">
        <v>206</v>
      </c>
      <c r="J40" s="2">
        <v>9000</v>
      </c>
      <c r="K40" s="40">
        <f>Numberscoring!C38</f>
        <v>0</v>
      </c>
      <c r="L40" s="1" t="s">
        <v>116</v>
      </c>
      <c r="M40" s="2" t="s">
        <v>130</v>
      </c>
      <c r="N40" s="40">
        <f>Alphabetscoring!$C38</f>
        <v>0</v>
      </c>
      <c r="O40" s="1" t="s">
        <v>215</v>
      </c>
      <c r="P40" s="2" t="s">
        <v>313</v>
      </c>
      <c r="Q40" s="42">
        <f>NameScoring!C38</f>
        <v>0</v>
      </c>
      <c r="R40">
        <f>K90</f>
        <v>0</v>
      </c>
      <c r="S40" s="37">
        <f t="shared" si="2"/>
        <v>0</v>
      </c>
      <c r="T40" s="16">
        <f t="shared" si="3"/>
        <v>0</v>
      </c>
      <c r="U40" s="16">
        <f t="shared" si="4"/>
        <v>0</v>
      </c>
      <c r="V40" t="str">
        <f t="shared" si="5"/>
        <v>00</v>
      </c>
      <c r="W40" t="str">
        <f t="shared" si="0"/>
        <v>00</v>
      </c>
      <c r="X40" t="str">
        <f t="shared" si="1"/>
        <v>00</v>
      </c>
    </row>
    <row r="41" spans="1:24" ht="12.75">
      <c r="A41">
        <v>32</v>
      </c>
      <c r="B41" t="s">
        <v>206</v>
      </c>
      <c r="C41" s="40">
        <f>'Visual scoring'!C41</f>
        <v>0</v>
      </c>
      <c r="D41" s="41">
        <v>9000</v>
      </c>
      <c r="E41" s="40">
        <f>'Visual scoring'!E41</f>
        <v>0</v>
      </c>
      <c r="F41" s="3" t="s">
        <v>634</v>
      </c>
      <c r="G41" s="40">
        <f>'Visual scoring'!G41</f>
        <v>0</v>
      </c>
      <c r="I41" s="1" t="s">
        <v>91</v>
      </c>
      <c r="J41" s="2" t="s">
        <v>208</v>
      </c>
      <c r="K41" s="40">
        <f>Numberscoring!C39</f>
        <v>0</v>
      </c>
      <c r="L41" s="1" t="s">
        <v>106</v>
      </c>
      <c r="M41" s="2" t="s">
        <v>131</v>
      </c>
      <c r="N41" s="40">
        <f>Alphabetscoring!$C39</f>
        <v>0</v>
      </c>
      <c r="O41" s="1" t="s">
        <v>207</v>
      </c>
      <c r="P41" s="2" t="s">
        <v>314</v>
      </c>
      <c r="Q41" s="42">
        <f>NameScoring!C39</f>
        <v>0</v>
      </c>
      <c r="R41">
        <f>K40</f>
        <v>0</v>
      </c>
      <c r="S41" s="37">
        <f t="shared" si="2"/>
        <v>0</v>
      </c>
      <c r="T41" s="16">
        <f t="shared" si="3"/>
        <v>0</v>
      </c>
      <c r="U41" s="16">
        <f t="shared" si="4"/>
        <v>0</v>
      </c>
      <c r="V41" t="str">
        <f t="shared" si="5"/>
        <v>00</v>
      </c>
      <c r="W41" t="str">
        <f t="shared" si="0"/>
        <v>00</v>
      </c>
      <c r="X41" t="str">
        <f t="shared" si="1"/>
        <v>00</v>
      </c>
    </row>
    <row r="42" spans="1:24" ht="12.75">
      <c r="A42">
        <v>33</v>
      </c>
      <c r="B42" t="s">
        <v>298</v>
      </c>
      <c r="C42" s="40">
        <f>'Visual scoring'!C42</f>
        <v>0</v>
      </c>
      <c r="D42" s="41" t="s">
        <v>421</v>
      </c>
      <c r="E42" s="40">
        <f>'Visual scoring'!E42</f>
        <v>0</v>
      </c>
      <c r="F42" s="3" t="s">
        <v>635</v>
      </c>
      <c r="G42" s="40">
        <f>'Visual scoring'!G42</f>
        <v>0</v>
      </c>
      <c r="I42" s="1" t="s">
        <v>91</v>
      </c>
      <c r="J42" s="2" t="s">
        <v>209</v>
      </c>
      <c r="K42" s="40">
        <f>Numberscoring!C40</f>
        <v>0</v>
      </c>
      <c r="L42" s="1" t="s">
        <v>116</v>
      </c>
      <c r="M42" s="2" t="s">
        <v>132</v>
      </c>
      <c r="N42" s="40">
        <f>Alphabetscoring!$C40</f>
        <v>0</v>
      </c>
      <c r="O42" s="1" t="s">
        <v>114</v>
      </c>
      <c r="P42" s="2" t="s">
        <v>315</v>
      </c>
      <c r="Q42" s="42">
        <f>NameScoring!C40</f>
        <v>0</v>
      </c>
      <c r="R42">
        <f>Q155</f>
        <v>0</v>
      </c>
      <c r="S42" s="37">
        <f t="shared" si="2"/>
        <v>0</v>
      </c>
      <c r="T42" s="16">
        <f t="shared" si="3"/>
        <v>0</v>
      </c>
      <c r="U42" s="16">
        <f t="shared" si="4"/>
        <v>0</v>
      </c>
      <c r="V42" t="str">
        <f aca="true" t="shared" si="6" ref="V42:V73">CONCATENATE($R42,S42)</f>
        <v>00</v>
      </c>
      <c r="W42" t="str">
        <f aca="true" t="shared" si="7" ref="W42:W73">CONCATENATE($R42,T42)</f>
        <v>00</v>
      </c>
      <c r="X42" t="str">
        <f aca="true" t="shared" si="8" ref="X42:X73">CONCATENATE($R42,U42)</f>
        <v>00</v>
      </c>
    </row>
    <row r="43" spans="1:24" ht="12.75">
      <c r="A43">
        <v>34</v>
      </c>
      <c r="B43" t="s">
        <v>98</v>
      </c>
      <c r="C43" s="40">
        <f>'Visual scoring'!C43</f>
        <v>0</v>
      </c>
      <c r="D43" s="41" t="s">
        <v>232</v>
      </c>
      <c r="E43" s="40">
        <f>'Visual scoring'!E43</f>
        <v>0</v>
      </c>
      <c r="F43" s="3" t="s">
        <v>610</v>
      </c>
      <c r="G43" s="40">
        <f>'Visual scoring'!G43</f>
        <v>0</v>
      </c>
      <c r="I43" s="1" t="s">
        <v>85</v>
      </c>
      <c r="J43" s="2" t="s">
        <v>210</v>
      </c>
      <c r="K43" s="40">
        <f>Numberscoring!C41</f>
        <v>0</v>
      </c>
      <c r="L43" s="1" t="s">
        <v>133</v>
      </c>
      <c r="M43" s="2" t="s">
        <v>197</v>
      </c>
      <c r="N43" s="40">
        <f>Alphabetscoring!$C41</f>
        <v>0</v>
      </c>
      <c r="O43" s="1" t="s">
        <v>170</v>
      </c>
      <c r="P43" s="2" t="s">
        <v>316</v>
      </c>
      <c r="Q43" s="42">
        <f>NameScoring!C41</f>
        <v>0</v>
      </c>
      <c r="R43">
        <f>Q268</f>
        <v>0</v>
      </c>
      <c r="S43" s="37">
        <f t="shared" si="2"/>
        <v>0</v>
      </c>
      <c r="T43" s="16">
        <f t="shared" si="3"/>
        <v>0</v>
      </c>
      <c r="U43" s="16">
        <f t="shared" si="4"/>
        <v>0</v>
      </c>
      <c r="V43" t="str">
        <f t="shared" si="6"/>
        <v>00</v>
      </c>
      <c r="W43" t="str">
        <f t="shared" si="7"/>
        <v>00</v>
      </c>
      <c r="X43" t="str">
        <f t="shared" si="8"/>
        <v>00</v>
      </c>
    </row>
    <row r="44" spans="1:24" ht="12.75">
      <c r="A44">
        <v>35</v>
      </c>
      <c r="B44" t="s">
        <v>134</v>
      </c>
      <c r="C44" s="40">
        <f>'Visual scoring'!C44</f>
        <v>0</v>
      </c>
      <c r="D44" s="43" t="s">
        <v>636</v>
      </c>
      <c r="E44" s="40">
        <f>'Visual scoring'!E44</f>
        <v>0</v>
      </c>
      <c r="F44" s="3" t="s">
        <v>612</v>
      </c>
      <c r="G44" s="40">
        <f>'Visual scoring'!G44</f>
        <v>0</v>
      </c>
      <c r="I44" s="1" t="s">
        <v>104</v>
      </c>
      <c r="J44" s="2" t="s">
        <v>211</v>
      </c>
      <c r="K44" s="40">
        <f>Numberscoring!C42</f>
        <v>0</v>
      </c>
      <c r="L44" s="1" t="s">
        <v>87</v>
      </c>
      <c r="M44" s="2" t="s">
        <v>135</v>
      </c>
      <c r="N44" s="40">
        <f>Alphabetscoring!$C42</f>
        <v>0</v>
      </c>
      <c r="O44" s="1" t="s">
        <v>274</v>
      </c>
      <c r="P44" s="2" t="s">
        <v>317</v>
      </c>
      <c r="Q44" s="42">
        <f>NameScoring!C42</f>
        <v>0</v>
      </c>
      <c r="R44">
        <f>K97</f>
        <v>0</v>
      </c>
      <c r="S44" s="37">
        <f t="shared" si="2"/>
        <v>0</v>
      </c>
      <c r="T44" s="16">
        <f t="shared" si="3"/>
        <v>0</v>
      </c>
      <c r="U44" s="16">
        <f t="shared" si="4"/>
        <v>0</v>
      </c>
      <c r="V44" t="str">
        <f t="shared" si="6"/>
        <v>00</v>
      </c>
      <c r="W44" t="str">
        <f t="shared" si="7"/>
        <v>00</v>
      </c>
      <c r="X44" t="str">
        <f t="shared" si="8"/>
        <v>00</v>
      </c>
    </row>
    <row r="45" spans="1:24" ht="12.75">
      <c r="A45">
        <v>36</v>
      </c>
      <c r="B45" t="s">
        <v>85</v>
      </c>
      <c r="C45" s="40">
        <f>'Visual scoring'!C45</f>
        <v>0</v>
      </c>
      <c r="D45" s="41" t="s">
        <v>21</v>
      </c>
      <c r="E45" s="40">
        <f>'Visual scoring'!E45</f>
        <v>0</v>
      </c>
      <c r="F45" s="3" t="s">
        <v>637</v>
      </c>
      <c r="G45" s="40">
        <f>'Visual scoring'!G45</f>
        <v>0</v>
      </c>
      <c r="I45" s="1" t="s">
        <v>104</v>
      </c>
      <c r="J45" s="2" t="s">
        <v>212</v>
      </c>
      <c r="K45" s="40">
        <f>Numberscoring!C43</f>
        <v>0</v>
      </c>
      <c r="L45" s="1" t="s">
        <v>106</v>
      </c>
      <c r="M45" s="2" t="s">
        <v>136</v>
      </c>
      <c r="N45" s="40">
        <f>Alphabetscoring!$C43</f>
        <v>0</v>
      </c>
      <c r="O45" s="1" t="s">
        <v>148</v>
      </c>
      <c r="P45" s="2" t="s">
        <v>318</v>
      </c>
      <c r="Q45" s="42">
        <f>NameScoring!C43</f>
        <v>0</v>
      </c>
      <c r="R45">
        <f>K65</f>
        <v>0</v>
      </c>
      <c r="S45" s="37">
        <f t="shared" si="2"/>
        <v>0</v>
      </c>
      <c r="T45" s="16">
        <f t="shared" si="3"/>
        <v>0</v>
      </c>
      <c r="U45" s="16">
        <f t="shared" si="4"/>
        <v>0</v>
      </c>
      <c r="V45" t="str">
        <f t="shared" si="6"/>
        <v>00</v>
      </c>
      <c r="W45" t="str">
        <f t="shared" si="7"/>
        <v>00</v>
      </c>
      <c r="X45" t="str">
        <f t="shared" si="8"/>
        <v>00</v>
      </c>
    </row>
    <row r="46" spans="1:24" ht="12.75">
      <c r="A46">
        <v>37</v>
      </c>
      <c r="B46" t="s">
        <v>119</v>
      </c>
      <c r="C46" s="40">
        <f>'Visual scoring'!C46</f>
        <v>0</v>
      </c>
      <c r="D46" s="41" t="s">
        <v>125</v>
      </c>
      <c r="E46" s="40">
        <f>'Visual scoring'!E46</f>
        <v>0</v>
      </c>
      <c r="F46" s="3" t="s">
        <v>628</v>
      </c>
      <c r="G46" s="40">
        <f>'Visual scoring'!G46</f>
        <v>0</v>
      </c>
      <c r="I46" s="1" t="s">
        <v>205</v>
      </c>
      <c r="J46" s="2" t="s">
        <v>213</v>
      </c>
      <c r="K46" s="40">
        <f>Numberscoring!C44</f>
        <v>0</v>
      </c>
      <c r="L46" s="2" t="s">
        <v>110</v>
      </c>
      <c r="M46" s="2" t="s">
        <v>137</v>
      </c>
      <c r="N46" s="40">
        <f>Alphabetscoring!$C44</f>
        <v>0</v>
      </c>
      <c r="O46" s="1" t="s">
        <v>98</v>
      </c>
      <c r="P46" s="2" t="s">
        <v>319</v>
      </c>
      <c r="Q46" s="42">
        <f>NameScoring!C44</f>
        <v>0</v>
      </c>
      <c r="R46">
        <f>N37</f>
        <v>0</v>
      </c>
      <c r="S46" s="37">
        <f t="shared" si="2"/>
        <v>0</v>
      </c>
      <c r="T46" s="16">
        <f t="shared" si="3"/>
        <v>0</v>
      </c>
      <c r="U46" s="16">
        <f t="shared" si="4"/>
        <v>0</v>
      </c>
      <c r="V46" t="str">
        <f t="shared" si="6"/>
        <v>00</v>
      </c>
      <c r="W46" t="str">
        <f t="shared" si="7"/>
        <v>00</v>
      </c>
      <c r="X46" t="str">
        <f t="shared" si="8"/>
        <v>00</v>
      </c>
    </row>
    <row r="47" spans="1:24" ht="12.75">
      <c r="A47">
        <v>38</v>
      </c>
      <c r="B47" t="s">
        <v>18</v>
      </c>
      <c r="C47" s="40">
        <f>'Visual scoring'!C47</f>
        <v>0</v>
      </c>
      <c r="D47" s="41" t="s">
        <v>402</v>
      </c>
      <c r="E47" s="40">
        <f>'Visual scoring'!E47</f>
        <v>0</v>
      </c>
      <c r="F47" s="3" t="s">
        <v>615</v>
      </c>
      <c r="G47" s="40">
        <f>'Visual scoring'!G47</f>
        <v>0</v>
      </c>
      <c r="I47" s="1" t="s">
        <v>85</v>
      </c>
      <c r="J47" s="2" t="s">
        <v>214</v>
      </c>
      <c r="K47" s="40">
        <f>Numberscoring!C45</f>
        <v>0</v>
      </c>
      <c r="L47" s="1" t="s">
        <v>134</v>
      </c>
      <c r="M47" s="2" t="s">
        <v>138</v>
      </c>
      <c r="N47" s="40">
        <f>Alphabetscoring!$C45</f>
        <v>0</v>
      </c>
      <c r="O47" s="1" t="s">
        <v>298</v>
      </c>
      <c r="P47" s="2" t="s">
        <v>320</v>
      </c>
      <c r="Q47" s="42">
        <f>NameScoring!C45</f>
        <v>0</v>
      </c>
      <c r="R47">
        <f>Q138</f>
        <v>0</v>
      </c>
      <c r="S47" s="37">
        <f t="shared" si="2"/>
        <v>0</v>
      </c>
      <c r="T47" s="16">
        <f t="shared" si="3"/>
        <v>0</v>
      </c>
      <c r="U47" s="16">
        <f t="shared" si="4"/>
        <v>0</v>
      </c>
      <c r="V47" t="str">
        <f t="shared" si="6"/>
        <v>00</v>
      </c>
      <c r="W47" t="str">
        <f t="shared" si="7"/>
        <v>00</v>
      </c>
      <c r="X47" t="str">
        <f t="shared" si="8"/>
        <v>00</v>
      </c>
    </row>
    <row r="48" spans="1:24" ht="12.75">
      <c r="A48">
        <v>39</v>
      </c>
      <c r="B48" t="s">
        <v>110</v>
      </c>
      <c r="C48" s="40">
        <f>'Visual scoring'!C48</f>
        <v>0</v>
      </c>
      <c r="D48" s="41" t="s">
        <v>400</v>
      </c>
      <c r="E48" s="40">
        <f>'Visual scoring'!E48</f>
        <v>0</v>
      </c>
      <c r="F48" s="3" t="s">
        <v>610</v>
      </c>
      <c r="G48" s="40">
        <f>'Visual scoring'!G48</f>
        <v>0</v>
      </c>
      <c r="I48" s="1" t="s">
        <v>215</v>
      </c>
      <c r="J48" s="2" t="s">
        <v>0</v>
      </c>
      <c r="K48" s="40">
        <f>Numberscoring!C46</f>
        <v>0</v>
      </c>
      <c r="L48" s="1" t="s">
        <v>116</v>
      </c>
      <c r="M48" s="2" t="s">
        <v>139</v>
      </c>
      <c r="N48" s="40">
        <f>Alphabetscoring!$C46</f>
        <v>0</v>
      </c>
      <c r="O48" s="1" t="s">
        <v>141</v>
      </c>
      <c r="P48" s="2" t="s">
        <v>321</v>
      </c>
      <c r="Q48" s="42">
        <f>NameScoring!C46</f>
        <v>0</v>
      </c>
      <c r="R48">
        <f>Q136</f>
        <v>0</v>
      </c>
      <c r="S48" s="37">
        <f t="shared" si="2"/>
        <v>0</v>
      </c>
      <c r="T48" s="16">
        <f t="shared" si="3"/>
        <v>0</v>
      </c>
      <c r="U48" s="16">
        <f t="shared" si="4"/>
        <v>0</v>
      </c>
      <c r="V48" t="str">
        <f t="shared" si="6"/>
        <v>00</v>
      </c>
      <c r="W48" t="str">
        <f t="shared" si="7"/>
        <v>00</v>
      </c>
      <c r="X48" t="str">
        <f t="shared" si="8"/>
        <v>00</v>
      </c>
    </row>
    <row r="49" spans="1:24" ht="12.75">
      <c r="A49">
        <v>40</v>
      </c>
      <c r="B49" t="s">
        <v>87</v>
      </c>
      <c r="C49" s="40">
        <f>'Visual scoring'!C49</f>
        <v>0</v>
      </c>
      <c r="D49" s="41" t="s">
        <v>514</v>
      </c>
      <c r="E49" s="40">
        <f>'Visual scoring'!E49</f>
        <v>0</v>
      </c>
      <c r="F49" s="3" t="s">
        <v>638</v>
      </c>
      <c r="G49" s="40">
        <f>'Visual scoring'!G49</f>
        <v>0</v>
      </c>
      <c r="I49" s="1" t="s">
        <v>85</v>
      </c>
      <c r="J49" s="2" t="s">
        <v>1</v>
      </c>
      <c r="K49" s="40">
        <f>Numberscoring!C47</f>
        <v>0</v>
      </c>
      <c r="L49" s="1" t="s">
        <v>141</v>
      </c>
      <c r="M49" s="2" t="s">
        <v>140</v>
      </c>
      <c r="N49" s="40">
        <f>Alphabetscoring!$C47</f>
        <v>0</v>
      </c>
      <c r="O49" s="1" t="s">
        <v>298</v>
      </c>
      <c r="P49" s="2" t="s">
        <v>322</v>
      </c>
      <c r="Q49" s="42">
        <f>NameScoring!C47</f>
        <v>0</v>
      </c>
      <c r="R49">
        <f>Q241</f>
        <v>0</v>
      </c>
      <c r="S49" s="37">
        <f t="shared" si="2"/>
        <v>0</v>
      </c>
      <c r="T49" s="16">
        <f t="shared" si="3"/>
        <v>0</v>
      </c>
      <c r="U49" s="16">
        <f t="shared" si="4"/>
        <v>0</v>
      </c>
      <c r="V49" t="str">
        <f t="shared" si="6"/>
        <v>00</v>
      </c>
      <c r="W49" t="str">
        <f t="shared" si="7"/>
        <v>00</v>
      </c>
      <c r="X49" t="str">
        <f t="shared" si="8"/>
        <v>00</v>
      </c>
    </row>
    <row r="50" spans="1:24" ht="12.75">
      <c r="A50">
        <v>41</v>
      </c>
      <c r="B50" t="s">
        <v>98</v>
      </c>
      <c r="C50" s="40">
        <f>'Visual scoring'!C50</f>
        <v>0</v>
      </c>
      <c r="D50" s="41" t="s">
        <v>284</v>
      </c>
      <c r="E50" s="40">
        <f>'Visual scoring'!E50</f>
        <v>0</v>
      </c>
      <c r="F50" s="3" t="s">
        <v>621</v>
      </c>
      <c r="G50" s="40">
        <f>'Visual scoring'!G50</f>
        <v>0</v>
      </c>
      <c r="I50" s="1" t="s">
        <v>91</v>
      </c>
      <c r="J50" s="2" t="s">
        <v>2</v>
      </c>
      <c r="K50" s="40">
        <f>Numberscoring!C48</f>
        <v>0</v>
      </c>
      <c r="L50" s="1" t="s">
        <v>104</v>
      </c>
      <c r="M50" s="2" t="s">
        <v>142</v>
      </c>
      <c r="N50" s="40">
        <f>Alphabetscoring!$C48</f>
        <v>0</v>
      </c>
      <c r="O50" s="1" t="s">
        <v>119</v>
      </c>
      <c r="P50" s="2" t="s">
        <v>323</v>
      </c>
      <c r="Q50" s="42">
        <f>NameScoring!C48</f>
        <v>0</v>
      </c>
      <c r="R50">
        <f>Q17</f>
        <v>0</v>
      </c>
      <c r="S50" s="37">
        <f t="shared" si="2"/>
        <v>0</v>
      </c>
      <c r="T50" s="16">
        <f t="shared" si="3"/>
        <v>0</v>
      </c>
      <c r="U50" s="16">
        <f t="shared" si="4"/>
        <v>0</v>
      </c>
      <c r="V50" t="str">
        <f t="shared" si="6"/>
        <v>00</v>
      </c>
      <c r="W50" t="str">
        <f t="shared" si="7"/>
        <v>00</v>
      </c>
      <c r="X50" t="str">
        <f t="shared" si="8"/>
        <v>00</v>
      </c>
    </row>
    <row r="51" spans="1:24" ht="12.75">
      <c r="A51">
        <v>42</v>
      </c>
      <c r="B51" t="s">
        <v>173</v>
      </c>
      <c r="C51" s="40">
        <f>'Visual scoring'!C51</f>
        <v>0</v>
      </c>
      <c r="D51" s="41" t="s">
        <v>273</v>
      </c>
      <c r="E51" s="40">
        <f>'Visual scoring'!E51</f>
        <v>0</v>
      </c>
      <c r="F51" s="3" t="s">
        <v>619</v>
      </c>
      <c r="G51" s="40">
        <f>'Visual scoring'!G51</f>
        <v>0</v>
      </c>
      <c r="I51" s="1" t="s">
        <v>3</v>
      </c>
      <c r="J51" s="2" t="s">
        <v>4</v>
      </c>
      <c r="K51" s="40">
        <f>Numberscoring!C49</f>
        <v>0</v>
      </c>
      <c r="L51" s="1" t="s">
        <v>91</v>
      </c>
      <c r="M51" s="2" t="s">
        <v>143</v>
      </c>
      <c r="N51" s="40">
        <f>Alphabetscoring!$C49</f>
        <v>0</v>
      </c>
      <c r="O51" s="1" t="s">
        <v>98</v>
      </c>
      <c r="P51" s="2" t="s">
        <v>324</v>
      </c>
      <c r="Q51" s="42">
        <f>NameScoring!C49</f>
        <v>0</v>
      </c>
      <c r="R51">
        <f>Q10</f>
        <v>0</v>
      </c>
      <c r="S51" s="37">
        <f t="shared" si="2"/>
        <v>0</v>
      </c>
      <c r="T51" s="16">
        <f t="shared" si="3"/>
        <v>0</v>
      </c>
      <c r="U51" s="16">
        <f t="shared" si="4"/>
        <v>0</v>
      </c>
      <c r="V51" t="str">
        <f t="shared" si="6"/>
        <v>00</v>
      </c>
      <c r="W51" t="str">
        <f t="shared" si="7"/>
        <v>00</v>
      </c>
      <c r="X51" t="str">
        <f t="shared" si="8"/>
        <v>00</v>
      </c>
    </row>
    <row r="52" spans="1:24" ht="12.75">
      <c r="A52">
        <v>43</v>
      </c>
      <c r="B52" t="s">
        <v>80</v>
      </c>
      <c r="C52" s="40">
        <f>'Visual scoring'!C52</f>
        <v>0</v>
      </c>
      <c r="D52" s="41" t="s">
        <v>517</v>
      </c>
      <c r="E52" s="40">
        <f>'Visual scoring'!E52</f>
        <v>0</v>
      </c>
      <c r="F52" s="3" t="s">
        <v>637</v>
      </c>
      <c r="G52" s="40">
        <f>'Visual scoring'!G52</f>
        <v>0</v>
      </c>
      <c r="I52" s="1" t="s">
        <v>5</v>
      </c>
      <c r="J52" s="2" t="s">
        <v>6</v>
      </c>
      <c r="K52" s="40">
        <f>Numberscoring!C50</f>
        <v>0</v>
      </c>
      <c r="L52" s="1" t="s">
        <v>116</v>
      </c>
      <c r="M52" s="2" t="s">
        <v>144</v>
      </c>
      <c r="N52" s="40">
        <f>Alphabetscoring!$C50</f>
        <v>0</v>
      </c>
      <c r="O52" s="1" t="s">
        <v>298</v>
      </c>
      <c r="P52" s="2" t="s">
        <v>325</v>
      </c>
      <c r="Q52" s="42">
        <f>NameScoring!C50</f>
        <v>0</v>
      </c>
      <c r="R52">
        <f>Q243</f>
        <v>0</v>
      </c>
      <c r="S52" s="37">
        <f t="shared" si="2"/>
        <v>0</v>
      </c>
      <c r="T52" s="16">
        <f t="shared" si="3"/>
        <v>0</v>
      </c>
      <c r="U52" s="16">
        <f t="shared" si="4"/>
        <v>0</v>
      </c>
      <c r="V52" t="str">
        <f t="shared" si="6"/>
        <v>00</v>
      </c>
      <c r="W52" t="str">
        <f t="shared" si="7"/>
        <v>00</v>
      </c>
      <c r="X52" t="str">
        <f t="shared" si="8"/>
        <v>00</v>
      </c>
    </row>
    <row r="53" spans="1:24" ht="12.75">
      <c r="A53">
        <v>44</v>
      </c>
      <c r="B53" t="s">
        <v>95</v>
      </c>
      <c r="C53" s="40">
        <f>'Visual scoring'!C53</f>
        <v>0</v>
      </c>
      <c r="D53" s="41" t="s">
        <v>149</v>
      </c>
      <c r="E53" s="40">
        <f>'Visual scoring'!E53</f>
        <v>0</v>
      </c>
      <c r="F53" s="3" t="s">
        <v>610</v>
      </c>
      <c r="G53" s="40">
        <f>'Visual scoring'!G53</f>
        <v>0</v>
      </c>
      <c r="I53" s="1" t="s">
        <v>83</v>
      </c>
      <c r="J53" s="2" t="s">
        <v>7</v>
      </c>
      <c r="K53" s="40">
        <f>Numberscoring!C51</f>
        <v>0</v>
      </c>
      <c r="L53" s="1" t="s">
        <v>104</v>
      </c>
      <c r="M53" s="2" t="s">
        <v>145</v>
      </c>
      <c r="N53" s="40">
        <f>Alphabetscoring!$C51</f>
        <v>0</v>
      </c>
      <c r="O53" s="1" t="s">
        <v>298</v>
      </c>
      <c r="P53" s="2" t="s">
        <v>326</v>
      </c>
      <c r="Q53" s="42">
        <f>NameScoring!C51</f>
        <v>0</v>
      </c>
      <c r="R53">
        <f>N57</f>
        <v>0</v>
      </c>
      <c r="S53" s="37">
        <f t="shared" si="2"/>
        <v>0</v>
      </c>
      <c r="T53" s="16">
        <f t="shared" si="3"/>
        <v>0</v>
      </c>
      <c r="U53" s="16">
        <f t="shared" si="4"/>
        <v>0</v>
      </c>
      <c r="V53" t="str">
        <f t="shared" si="6"/>
        <v>00</v>
      </c>
      <c r="W53" t="str">
        <f t="shared" si="7"/>
        <v>00</v>
      </c>
      <c r="X53" t="str">
        <f t="shared" si="8"/>
        <v>00</v>
      </c>
    </row>
    <row r="54" spans="1:24" ht="12.75">
      <c r="A54">
        <v>45</v>
      </c>
      <c r="B54" t="s">
        <v>303</v>
      </c>
      <c r="C54" s="40">
        <f>'Visual scoring'!C54</f>
        <v>0</v>
      </c>
      <c r="D54" s="41" t="s">
        <v>519</v>
      </c>
      <c r="E54" s="40">
        <f>'Visual scoring'!E54</f>
        <v>0</v>
      </c>
      <c r="F54" s="3" t="s">
        <v>633</v>
      </c>
      <c r="G54" s="40">
        <f>'Visual scoring'!G54</f>
        <v>0</v>
      </c>
      <c r="I54" s="1" t="s">
        <v>85</v>
      </c>
      <c r="J54" s="2" t="s">
        <v>8</v>
      </c>
      <c r="K54" s="40">
        <f>Numberscoring!C52</f>
        <v>0</v>
      </c>
      <c r="L54" s="1" t="s">
        <v>114</v>
      </c>
      <c r="M54" s="2" t="s">
        <v>198</v>
      </c>
      <c r="N54" s="40">
        <f>Alphabetscoring!$C52</f>
        <v>0</v>
      </c>
      <c r="O54" s="1" t="s">
        <v>141</v>
      </c>
      <c r="P54" s="2" t="s">
        <v>327</v>
      </c>
      <c r="Q54" s="42">
        <f>NameScoring!C52</f>
        <v>0</v>
      </c>
      <c r="R54">
        <f>Q245</f>
        <v>0</v>
      </c>
      <c r="S54" s="37">
        <f t="shared" si="2"/>
        <v>0</v>
      </c>
      <c r="T54" s="16">
        <f t="shared" si="3"/>
        <v>0</v>
      </c>
      <c r="U54" s="16">
        <f t="shared" si="4"/>
        <v>0</v>
      </c>
      <c r="V54" t="str">
        <f t="shared" si="6"/>
        <v>00</v>
      </c>
      <c r="W54" t="str">
        <f t="shared" si="7"/>
        <v>00</v>
      </c>
      <c r="X54" t="str">
        <f t="shared" si="8"/>
        <v>00</v>
      </c>
    </row>
    <row r="55" spans="1:24" ht="12.75">
      <c r="A55">
        <v>46</v>
      </c>
      <c r="B55" t="s">
        <v>141</v>
      </c>
      <c r="C55" s="40">
        <f>'Visual scoring'!C55</f>
        <v>0</v>
      </c>
      <c r="D55" s="41" t="s">
        <v>321</v>
      </c>
      <c r="E55" s="40">
        <f>'Visual scoring'!E55</f>
        <v>0</v>
      </c>
      <c r="F55" s="3" t="s">
        <v>639</v>
      </c>
      <c r="G55" s="40">
        <f>'Visual scoring'!G55</f>
        <v>0</v>
      </c>
      <c r="I55" s="1" t="s">
        <v>127</v>
      </c>
      <c r="J55" s="2" t="s">
        <v>9</v>
      </c>
      <c r="K55" s="40">
        <f>Numberscoring!C53</f>
        <v>0</v>
      </c>
      <c r="L55" s="1" t="s">
        <v>122</v>
      </c>
      <c r="M55" s="2" t="s">
        <v>146</v>
      </c>
      <c r="N55" s="40">
        <f>Alphabetscoring!$C53</f>
        <v>0</v>
      </c>
      <c r="O55" s="1" t="s">
        <v>288</v>
      </c>
      <c r="P55" s="2" t="s">
        <v>328</v>
      </c>
      <c r="Q55" s="42">
        <f>NameScoring!C53</f>
        <v>0</v>
      </c>
      <c r="R55">
        <f>Q48</f>
        <v>0</v>
      </c>
      <c r="S55" s="37">
        <f t="shared" si="2"/>
        <v>0</v>
      </c>
      <c r="T55" s="16">
        <f t="shared" si="3"/>
        <v>0</v>
      </c>
      <c r="U55" s="16">
        <f t="shared" si="4"/>
        <v>0</v>
      </c>
      <c r="V55" t="str">
        <f t="shared" si="6"/>
        <v>00</v>
      </c>
      <c r="W55" t="str">
        <f t="shared" si="7"/>
        <v>00</v>
      </c>
      <c r="X55" t="str">
        <f t="shared" si="8"/>
        <v>00</v>
      </c>
    </row>
    <row r="56" spans="1:24" ht="12.75">
      <c r="A56">
        <v>47</v>
      </c>
      <c r="B56" t="s">
        <v>640</v>
      </c>
      <c r="C56" s="40">
        <f>'Visual scoring'!C56</f>
        <v>0</v>
      </c>
      <c r="D56" s="41" t="s">
        <v>322</v>
      </c>
      <c r="E56" s="40">
        <f>'Visual scoring'!E56</f>
        <v>0</v>
      </c>
      <c r="F56" s="3" t="s">
        <v>631</v>
      </c>
      <c r="G56" s="40">
        <f>'Visual scoring'!G56</f>
        <v>0</v>
      </c>
      <c r="I56" s="1" t="s">
        <v>85</v>
      </c>
      <c r="J56" s="2" t="s">
        <v>10</v>
      </c>
      <c r="K56" s="40">
        <f>Numberscoring!C54</f>
        <v>0</v>
      </c>
      <c r="L56" s="1" t="s">
        <v>148</v>
      </c>
      <c r="M56" s="2" t="s">
        <v>147</v>
      </c>
      <c r="N56" s="40">
        <f>Alphabetscoring!$C54</f>
        <v>0</v>
      </c>
      <c r="O56" s="1" t="s">
        <v>288</v>
      </c>
      <c r="P56" s="2" t="s">
        <v>329</v>
      </c>
      <c r="Q56" s="42">
        <f>NameScoring!C54</f>
        <v>0</v>
      </c>
      <c r="R56">
        <f>Q49</f>
        <v>0</v>
      </c>
      <c r="S56" s="37">
        <f t="shared" si="2"/>
        <v>0</v>
      </c>
      <c r="T56" s="16">
        <f t="shared" si="3"/>
        <v>0</v>
      </c>
      <c r="U56" s="16">
        <f t="shared" si="4"/>
        <v>0</v>
      </c>
      <c r="V56" t="str">
        <f t="shared" si="6"/>
        <v>00</v>
      </c>
      <c r="W56" t="str">
        <f t="shared" si="7"/>
        <v>00</v>
      </c>
      <c r="X56" t="str">
        <f t="shared" si="8"/>
        <v>00</v>
      </c>
    </row>
    <row r="57" spans="1:24" ht="12.75">
      <c r="A57">
        <v>48</v>
      </c>
      <c r="B57" t="s">
        <v>3</v>
      </c>
      <c r="C57" s="40">
        <f>'Visual scoring'!C57</f>
        <v>0</v>
      </c>
      <c r="D57" s="41" t="s">
        <v>22</v>
      </c>
      <c r="E57" s="40">
        <f>'Visual scoring'!E57</f>
        <v>0</v>
      </c>
      <c r="F57" s="3" t="s">
        <v>634</v>
      </c>
      <c r="G57" s="40">
        <f>'Visual scoring'!G57</f>
        <v>0</v>
      </c>
      <c r="I57" s="1" t="s">
        <v>83</v>
      </c>
      <c r="J57" s="2" t="s">
        <v>11</v>
      </c>
      <c r="K57" s="40">
        <f>Numberscoring!C55</f>
        <v>0</v>
      </c>
      <c r="L57" s="1" t="s">
        <v>95</v>
      </c>
      <c r="M57" s="2" t="s">
        <v>149</v>
      </c>
      <c r="N57" s="40">
        <f>Alphabetscoring!$C55</f>
        <v>0</v>
      </c>
      <c r="O57" s="2" t="s">
        <v>158</v>
      </c>
      <c r="P57" s="2" t="s">
        <v>330</v>
      </c>
      <c r="Q57" s="42">
        <f>NameScoring!C55</f>
        <v>0</v>
      </c>
      <c r="R57">
        <f>K66</f>
        <v>0</v>
      </c>
      <c r="S57" s="37">
        <f t="shared" si="2"/>
        <v>0</v>
      </c>
      <c r="T57" s="16">
        <f t="shared" si="3"/>
        <v>0</v>
      </c>
      <c r="U57" s="16">
        <f t="shared" si="4"/>
        <v>0</v>
      </c>
      <c r="V57" t="str">
        <f t="shared" si="6"/>
        <v>00</v>
      </c>
      <c r="W57" t="str">
        <f t="shared" si="7"/>
        <v>00</v>
      </c>
      <c r="X57" t="str">
        <f t="shared" si="8"/>
        <v>00</v>
      </c>
    </row>
    <row r="58" spans="1:24" ht="12.75">
      <c r="A58">
        <v>49</v>
      </c>
      <c r="B58" t="s">
        <v>116</v>
      </c>
      <c r="C58" s="40">
        <f>'Visual scoring'!C58</f>
        <v>0</v>
      </c>
      <c r="D58" s="41" t="s">
        <v>115</v>
      </c>
      <c r="E58" s="40">
        <f>'Visual scoring'!E58</f>
        <v>0</v>
      </c>
      <c r="F58" s="3" t="s">
        <v>641</v>
      </c>
      <c r="G58" s="40">
        <f>'Visual scoring'!G58</f>
        <v>0</v>
      </c>
      <c r="I58" s="1" t="s">
        <v>5</v>
      </c>
      <c r="J58" s="2" t="s">
        <v>12</v>
      </c>
      <c r="K58" s="40">
        <f>Numberscoring!C56</f>
        <v>0</v>
      </c>
      <c r="L58" s="1" t="s">
        <v>85</v>
      </c>
      <c r="M58" s="2" t="s">
        <v>150</v>
      </c>
      <c r="N58" s="40">
        <f>Alphabetscoring!$C56</f>
        <v>0</v>
      </c>
      <c r="O58" s="1" t="s">
        <v>296</v>
      </c>
      <c r="P58" s="2" t="s">
        <v>331</v>
      </c>
      <c r="Q58" s="42">
        <f>NameScoring!C56</f>
        <v>0</v>
      </c>
      <c r="R58">
        <f>N30</f>
        <v>0</v>
      </c>
      <c r="S58" s="37">
        <f t="shared" si="2"/>
        <v>0</v>
      </c>
      <c r="T58" s="16">
        <f t="shared" si="3"/>
        <v>0</v>
      </c>
      <c r="U58" s="16">
        <f t="shared" si="4"/>
        <v>0</v>
      </c>
      <c r="V58" t="str">
        <f t="shared" si="6"/>
        <v>00</v>
      </c>
      <c r="W58" t="str">
        <f t="shared" si="7"/>
        <v>00</v>
      </c>
      <c r="X58" t="str">
        <f t="shared" si="8"/>
        <v>00</v>
      </c>
    </row>
    <row r="59" spans="1:24" ht="12.75">
      <c r="A59">
        <v>50</v>
      </c>
      <c r="B59" t="s">
        <v>122</v>
      </c>
      <c r="C59" s="40">
        <f>'Visual scoring'!C59</f>
        <v>0</v>
      </c>
      <c r="D59" s="41" t="s">
        <v>471</v>
      </c>
      <c r="E59" s="40">
        <f>'Visual scoring'!E59</f>
        <v>0</v>
      </c>
      <c r="F59" s="3" t="s">
        <v>642</v>
      </c>
      <c r="G59" s="40">
        <f>'Visual scoring'!G59</f>
        <v>0</v>
      </c>
      <c r="I59" s="1" t="s">
        <v>134</v>
      </c>
      <c r="J59" s="10" t="s">
        <v>13</v>
      </c>
      <c r="K59" s="40">
        <f>Numberscoring!C57</f>
        <v>0</v>
      </c>
      <c r="L59" s="1" t="s">
        <v>80</v>
      </c>
      <c r="M59" s="2" t="s">
        <v>151</v>
      </c>
      <c r="N59" s="40">
        <f>Alphabetscoring!$C57</f>
        <v>0</v>
      </c>
      <c r="O59" s="1" t="s">
        <v>332</v>
      </c>
      <c r="P59" s="2" t="s">
        <v>333</v>
      </c>
      <c r="Q59" s="42">
        <f>NameScoring!C57</f>
        <v>0</v>
      </c>
      <c r="R59">
        <f>Q200</f>
        <v>0</v>
      </c>
      <c r="S59" s="37">
        <f t="shared" si="2"/>
        <v>0</v>
      </c>
      <c r="T59" s="16">
        <f t="shared" si="3"/>
        <v>0</v>
      </c>
      <c r="U59" s="16">
        <f t="shared" si="4"/>
        <v>0</v>
      </c>
      <c r="V59" t="str">
        <f t="shared" si="6"/>
        <v>00</v>
      </c>
      <c r="W59" t="str">
        <f t="shared" si="7"/>
        <v>00</v>
      </c>
      <c r="X59" t="str">
        <f t="shared" si="8"/>
        <v>00</v>
      </c>
    </row>
    <row r="60" spans="1:24" ht="12.75">
      <c r="A60">
        <v>51</v>
      </c>
      <c r="B60" t="s">
        <v>561</v>
      </c>
      <c r="C60" s="40">
        <f>'Visual scoring'!C60</f>
        <v>0</v>
      </c>
      <c r="D60" s="41" t="s">
        <v>570</v>
      </c>
      <c r="E60" s="40">
        <f>'Visual scoring'!E60</f>
        <v>0</v>
      </c>
      <c r="F60" s="3" t="s">
        <v>607</v>
      </c>
      <c r="G60" s="40">
        <f>'Visual scoring'!G60</f>
        <v>0</v>
      </c>
      <c r="I60" s="1" t="s">
        <v>104</v>
      </c>
      <c r="J60" s="2" t="s">
        <v>14</v>
      </c>
      <c r="K60" s="40">
        <f>Numberscoring!C58</f>
        <v>0</v>
      </c>
      <c r="L60" s="1" t="s">
        <v>91</v>
      </c>
      <c r="M60" s="2" t="s">
        <v>152</v>
      </c>
      <c r="N60" s="40">
        <f>Alphabetscoring!$C58</f>
        <v>0</v>
      </c>
      <c r="O60" s="2" t="s">
        <v>158</v>
      </c>
      <c r="P60" s="2" t="s">
        <v>334</v>
      </c>
      <c r="Q60" s="42">
        <f>NameScoring!C58</f>
        <v>0</v>
      </c>
      <c r="R60">
        <f>Q300</f>
        <v>0</v>
      </c>
      <c r="S60" s="37">
        <f t="shared" si="2"/>
        <v>0</v>
      </c>
      <c r="T60" s="16">
        <f t="shared" si="3"/>
        <v>0</v>
      </c>
      <c r="U60" s="16">
        <f t="shared" si="4"/>
        <v>0</v>
      </c>
      <c r="V60" t="str">
        <f t="shared" si="6"/>
        <v>00</v>
      </c>
      <c r="W60" t="str">
        <f t="shared" si="7"/>
        <v>00</v>
      </c>
      <c r="X60" t="str">
        <f t="shared" si="8"/>
        <v>00</v>
      </c>
    </row>
    <row r="61" spans="1:24" ht="12.75">
      <c r="A61">
        <v>52</v>
      </c>
      <c r="B61" t="s">
        <v>119</v>
      </c>
      <c r="C61" s="40">
        <f>'Visual scoring'!C61</f>
        <v>0</v>
      </c>
      <c r="D61" s="41" t="s">
        <v>563</v>
      </c>
      <c r="E61" s="40">
        <f>'Visual scoring'!E61</f>
        <v>0</v>
      </c>
      <c r="F61" s="3" t="s">
        <v>634</v>
      </c>
      <c r="G61" s="40">
        <f>'Visual scoring'!G61</f>
        <v>0</v>
      </c>
      <c r="I61" s="1" t="s">
        <v>104</v>
      </c>
      <c r="J61" s="2" t="s">
        <v>15</v>
      </c>
      <c r="K61" s="40">
        <f>Numberscoring!C59</f>
        <v>0</v>
      </c>
      <c r="L61" s="1" t="s">
        <v>85</v>
      </c>
      <c r="M61" s="2" t="s">
        <v>153</v>
      </c>
      <c r="N61" s="40">
        <f>Alphabetscoring!$C59</f>
        <v>0</v>
      </c>
      <c r="O61" s="1" t="s">
        <v>298</v>
      </c>
      <c r="P61" s="2" t="s">
        <v>335</v>
      </c>
      <c r="Q61" s="42">
        <f>NameScoring!C59</f>
        <v>0</v>
      </c>
      <c r="R61">
        <f>Q293</f>
        <v>0</v>
      </c>
      <c r="S61" s="37">
        <f t="shared" si="2"/>
        <v>0</v>
      </c>
      <c r="T61" s="16">
        <f t="shared" si="3"/>
        <v>0</v>
      </c>
      <c r="U61" s="16">
        <f t="shared" si="4"/>
        <v>0</v>
      </c>
      <c r="V61" t="str">
        <f t="shared" si="6"/>
        <v>00</v>
      </c>
      <c r="W61" t="str">
        <f t="shared" si="7"/>
        <v>00</v>
      </c>
      <c r="X61" t="str">
        <f t="shared" si="8"/>
        <v>00</v>
      </c>
    </row>
    <row r="62" spans="1:24" ht="12.75">
      <c r="A62">
        <v>53</v>
      </c>
      <c r="B62" t="s">
        <v>95</v>
      </c>
      <c r="C62" s="40">
        <f>'Visual scoring'!C62</f>
        <v>0</v>
      </c>
      <c r="D62" s="41" t="s">
        <v>339</v>
      </c>
      <c r="E62" s="40">
        <f>'Visual scoring'!E62</f>
        <v>0</v>
      </c>
      <c r="F62" s="3" t="s">
        <v>643</v>
      </c>
      <c r="G62" s="40">
        <f>'Visual scoring'!G62</f>
        <v>0</v>
      </c>
      <c r="I62" s="1" t="s">
        <v>16</v>
      </c>
      <c r="J62" s="2" t="s">
        <v>17</v>
      </c>
      <c r="K62" s="40">
        <f>Numberscoring!C60</f>
        <v>0</v>
      </c>
      <c r="L62" s="1" t="s">
        <v>133</v>
      </c>
      <c r="M62" s="2" t="s">
        <v>199</v>
      </c>
      <c r="N62" s="40">
        <f>Alphabetscoring!$C60</f>
        <v>0</v>
      </c>
      <c r="O62" s="1" t="s">
        <v>298</v>
      </c>
      <c r="P62" s="2" t="s">
        <v>336</v>
      </c>
      <c r="Q62" s="42">
        <f>NameScoring!C60</f>
        <v>0</v>
      </c>
      <c r="R62">
        <f>Q65</f>
        <v>0</v>
      </c>
      <c r="S62" s="37">
        <f t="shared" si="2"/>
        <v>0</v>
      </c>
      <c r="T62" s="16">
        <f t="shared" si="3"/>
        <v>0</v>
      </c>
      <c r="U62" s="16">
        <f t="shared" si="4"/>
        <v>0</v>
      </c>
      <c r="V62" t="str">
        <f t="shared" si="6"/>
        <v>00</v>
      </c>
      <c r="W62" t="str">
        <f t="shared" si="7"/>
        <v>00</v>
      </c>
      <c r="X62" t="str">
        <f t="shared" si="8"/>
        <v>00</v>
      </c>
    </row>
    <row r="63" spans="1:24" ht="12.75">
      <c r="A63">
        <v>54</v>
      </c>
      <c r="B63" t="s">
        <v>119</v>
      </c>
      <c r="C63" s="40">
        <f>'Visual scoring'!C63</f>
        <v>0</v>
      </c>
      <c r="D63" s="41" t="s">
        <v>395</v>
      </c>
      <c r="E63" s="40">
        <f>'Visual scoring'!E63</f>
        <v>0</v>
      </c>
      <c r="F63" s="3" t="s">
        <v>613</v>
      </c>
      <c r="G63" s="40">
        <f>'Visual scoring'!G63</f>
        <v>0</v>
      </c>
      <c r="I63" s="1" t="s">
        <v>18</v>
      </c>
      <c r="J63" s="2" t="s">
        <v>19</v>
      </c>
      <c r="K63" s="40">
        <f>Numberscoring!C61</f>
        <v>0</v>
      </c>
      <c r="L63" s="1" t="s">
        <v>106</v>
      </c>
      <c r="M63" s="2" t="s">
        <v>154</v>
      </c>
      <c r="N63" s="40">
        <f>Alphabetscoring!$C61</f>
        <v>0</v>
      </c>
      <c r="O63" s="1" t="s">
        <v>98</v>
      </c>
      <c r="P63" s="2" t="s">
        <v>337</v>
      </c>
      <c r="Q63" s="42">
        <f>NameScoring!C61</f>
        <v>0</v>
      </c>
      <c r="R63">
        <f>Q131</f>
        <v>0</v>
      </c>
      <c r="S63" s="37">
        <f t="shared" si="2"/>
        <v>0</v>
      </c>
      <c r="T63" s="16">
        <f t="shared" si="3"/>
        <v>0</v>
      </c>
      <c r="U63" s="16">
        <f t="shared" si="4"/>
        <v>0</v>
      </c>
      <c r="V63" t="str">
        <f t="shared" si="6"/>
        <v>00</v>
      </c>
      <c r="W63" t="str">
        <f t="shared" si="7"/>
        <v>00</v>
      </c>
      <c r="X63" t="str">
        <f t="shared" si="8"/>
        <v>00</v>
      </c>
    </row>
    <row r="64" spans="1:24" ht="12.75">
      <c r="A64">
        <v>55</v>
      </c>
      <c r="B64" t="s">
        <v>134</v>
      </c>
      <c r="C64" s="40">
        <f>'Visual scoring'!C64</f>
        <v>0</v>
      </c>
      <c r="D64" s="41" t="s">
        <v>138</v>
      </c>
      <c r="E64" s="40">
        <f>'Visual scoring'!E64</f>
        <v>0</v>
      </c>
      <c r="F64" s="3" t="s">
        <v>634</v>
      </c>
      <c r="G64" s="40">
        <f>'Visual scoring'!G64</f>
        <v>0</v>
      </c>
      <c r="I64" s="1" t="s">
        <v>87</v>
      </c>
      <c r="J64" s="2" t="s">
        <v>20</v>
      </c>
      <c r="K64" s="40">
        <f>Numberscoring!C62</f>
        <v>0</v>
      </c>
      <c r="L64" s="1" t="s">
        <v>85</v>
      </c>
      <c r="M64" s="2" t="s">
        <v>155</v>
      </c>
      <c r="N64" s="40">
        <f>Alphabetscoring!$C62</f>
        <v>0</v>
      </c>
      <c r="O64" s="1" t="s">
        <v>87</v>
      </c>
      <c r="P64" s="2" t="s">
        <v>338</v>
      </c>
      <c r="Q64" s="42">
        <f>NameScoring!C62</f>
        <v>0</v>
      </c>
      <c r="R64">
        <f>N47</f>
        <v>0</v>
      </c>
      <c r="S64" s="37">
        <f t="shared" si="2"/>
        <v>0</v>
      </c>
      <c r="T64" s="16">
        <f t="shared" si="3"/>
        <v>0</v>
      </c>
      <c r="U64" s="16">
        <f t="shared" si="4"/>
        <v>0</v>
      </c>
      <c r="V64" t="str">
        <f t="shared" si="6"/>
        <v>00</v>
      </c>
      <c r="W64" t="str">
        <f t="shared" si="7"/>
        <v>00</v>
      </c>
      <c r="X64" t="str">
        <f t="shared" si="8"/>
        <v>00</v>
      </c>
    </row>
    <row r="65" spans="1:24" ht="12.75">
      <c r="A65">
        <v>56</v>
      </c>
      <c r="B65" t="s">
        <v>205</v>
      </c>
      <c r="C65" s="40">
        <f>'Visual scoring'!C65</f>
        <v>0</v>
      </c>
      <c r="D65" s="41" t="s">
        <v>6</v>
      </c>
      <c r="E65" s="40">
        <f>'Visual scoring'!E65</f>
        <v>0</v>
      </c>
      <c r="F65" s="3" t="s">
        <v>609</v>
      </c>
      <c r="G65" s="40">
        <f>'Visual scoring'!G65</f>
        <v>0</v>
      </c>
      <c r="I65" s="1" t="s">
        <v>85</v>
      </c>
      <c r="J65" s="2" t="s">
        <v>21</v>
      </c>
      <c r="K65" s="40">
        <f>Numberscoring!C63</f>
        <v>0</v>
      </c>
      <c r="L65" s="1" t="s">
        <v>85</v>
      </c>
      <c r="M65" s="2" t="s">
        <v>156</v>
      </c>
      <c r="N65" s="40">
        <f>Alphabetscoring!$C63</f>
        <v>0</v>
      </c>
      <c r="O65" s="1" t="s">
        <v>95</v>
      </c>
      <c r="P65" s="2" t="s">
        <v>339</v>
      </c>
      <c r="Q65" s="42">
        <f>NameScoring!C63</f>
        <v>0</v>
      </c>
      <c r="R65">
        <f>K52</f>
        <v>0</v>
      </c>
      <c r="S65" s="37">
        <f t="shared" si="2"/>
        <v>0</v>
      </c>
      <c r="T65" s="16">
        <f t="shared" si="3"/>
        <v>0</v>
      </c>
      <c r="U65" s="16">
        <f t="shared" si="4"/>
        <v>0</v>
      </c>
      <c r="V65" t="str">
        <f t="shared" si="6"/>
        <v>00</v>
      </c>
      <c r="W65" t="str">
        <f t="shared" si="7"/>
        <v>00</v>
      </c>
      <c r="X65" t="str">
        <f t="shared" si="8"/>
        <v>00</v>
      </c>
    </row>
    <row r="66" spans="1:24" ht="12.75">
      <c r="A66">
        <v>57</v>
      </c>
      <c r="B66" t="s">
        <v>110</v>
      </c>
      <c r="C66" s="40">
        <f>'Visual scoring'!C66</f>
        <v>0</v>
      </c>
      <c r="D66" s="41" t="s">
        <v>403</v>
      </c>
      <c r="E66" s="40">
        <f>'Visual scoring'!E66</f>
        <v>0</v>
      </c>
      <c r="F66" s="3" t="s">
        <v>644</v>
      </c>
      <c r="G66" s="40">
        <f>'Visual scoring'!G66</f>
        <v>0</v>
      </c>
      <c r="I66" s="1" t="s">
        <v>3</v>
      </c>
      <c r="J66" s="2" t="s">
        <v>22</v>
      </c>
      <c r="K66" s="40">
        <f>Numberscoring!C64</f>
        <v>0</v>
      </c>
      <c r="L66" s="2" t="s">
        <v>158</v>
      </c>
      <c r="M66" s="2" t="s">
        <v>157</v>
      </c>
      <c r="N66" s="40">
        <f>Alphabetscoring!$C64</f>
        <v>0</v>
      </c>
      <c r="O66" s="1" t="s">
        <v>298</v>
      </c>
      <c r="P66" s="2" t="s">
        <v>340</v>
      </c>
      <c r="Q66" s="42">
        <f>NameScoring!C64</f>
        <v>0</v>
      </c>
      <c r="R66">
        <f>Q139</f>
        <v>0</v>
      </c>
      <c r="S66" s="37">
        <f t="shared" si="2"/>
        <v>0</v>
      </c>
      <c r="T66" s="16">
        <f t="shared" si="3"/>
        <v>0</v>
      </c>
      <c r="U66" s="16">
        <f t="shared" si="4"/>
        <v>0</v>
      </c>
      <c r="V66" t="str">
        <f t="shared" si="6"/>
        <v>00</v>
      </c>
      <c r="W66" t="str">
        <f t="shared" si="7"/>
        <v>00</v>
      </c>
      <c r="X66" t="str">
        <f t="shared" si="8"/>
        <v>00</v>
      </c>
    </row>
    <row r="67" spans="1:24" ht="12.75">
      <c r="A67">
        <v>58</v>
      </c>
      <c r="B67" t="s">
        <v>288</v>
      </c>
      <c r="C67" s="40">
        <f>'Visual scoring'!C67</f>
        <v>0</v>
      </c>
      <c r="D67" s="41" t="s">
        <v>219</v>
      </c>
      <c r="E67" s="40">
        <f>'Visual scoring'!E67</f>
        <v>0</v>
      </c>
      <c r="F67" s="3" t="s">
        <v>645</v>
      </c>
      <c r="G67" s="40">
        <f>'Visual scoring'!G67</f>
        <v>0</v>
      </c>
      <c r="I67" s="1" t="s">
        <v>83</v>
      </c>
      <c r="J67" s="2" t="s">
        <v>23</v>
      </c>
      <c r="K67" s="40">
        <f>Numberscoring!C65</f>
        <v>0</v>
      </c>
      <c r="L67" s="1" t="s">
        <v>98</v>
      </c>
      <c r="M67" s="2" t="s">
        <v>159</v>
      </c>
      <c r="N67" s="40">
        <f>Alphabetscoring!$C65</f>
        <v>0</v>
      </c>
      <c r="O67" s="1" t="s">
        <v>310</v>
      </c>
      <c r="P67" s="2" t="s">
        <v>341</v>
      </c>
      <c r="Q67" s="42">
        <f>NameScoring!C65</f>
        <v>0</v>
      </c>
      <c r="R67">
        <f>Q255</f>
        <v>0</v>
      </c>
      <c r="S67" s="37">
        <f t="shared" si="2"/>
        <v>0</v>
      </c>
      <c r="T67" s="16">
        <f t="shared" si="3"/>
        <v>0</v>
      </c>
      <c r="U67" s="16">
        <f t="shared" si="4"/>
        <v>0</v>
      </c>
      <c r="V67" t="str">
        <f t="shared" si="6"/>
        <v>00</v>
      </c>
      <c r="W67" t="str">
        <f t="shared" si="7"/>
        <v>00</v>
      </c>
      <c r="X67" t="str">
        <f t="shared" si="8"/>
        <v>00</v>
      </c>
    </row>
    <row r="68" spans="1:24" ht="12.75">
      <c r="A68">
        <v>59</v>
      </c>
      <c r="B68" t="s">
        <v>497</v>
      </c>
      <c r="C68" s="40">
        <f>'Visual scoring'!C68</f>
        <v>0</v>
      </c>
      <c r="D68" s="41" t="s">
        <v>498</v>
      </c>
      <c r="E68" s="40">
        <f>'Visual scoring'!E68</f>
        <v>0</v>
      </c>
      <c r="F68" s="3" t="s">
        <v>646</v>
      </c>
      <c r="G68" s="40">
        <f>'Visual scoring'!G68</f>
        <v>0</v>
      </c>
      <c r="I68" s="1" t="s">
        <v>134</v>
      </c>
      <c r="J68" s="2" t="s">
        <v>24</v>
      </c>
      <c r="K68" s="40">
        <f>Numberscoring!C66</f>
        <v>0</v>
      </c>
      <c r="L68" s="1" t="s">
        <v>108</v>
      </c>
      <c r="M68" s="2" t="s">
        <v>160</v>
      </c>
      <c r="N68" s="40">
        <f>Alphabetscoring!$C66</f>
        <v>0</v>
      </c>
      <c r="O68" s="1" t="s">
        <v>342</v>
      </c>
      <c r="P68" s="2" t="s">
        <v>343</v>
      </c>
      <c r="Q68" s="42">
        <f>NameScoring!C66</f>
        <v>0</v>
      </c>
      <c r="R68">
        <f>Q225</f>
        <v>0</v>
      </c>
      <c r="S68" s="37">
        <f t="shared" si="2"/>
        <v>0</v>
      </c>
      <c r="T68" s="16">
        <f t="shared" si="3"/>
        <v>0</v>
      </c>
      <c r="U68" s="16">
        <f t="shared" si="4"/>
        <v>0</v>
      </c>
      <c r="V68" t="str">
        <f t="shared" si="6"/>
        <v>00</v>
      </c>
      <c r="W68" t="str">
        <f t="shared" si="7"/>
        <v>00</v>
      </c>
      <c r="X68" t="str">
        <f t="shared" si="8"/>
        <v>00</v>
      </c>
    </row>
    <row r="69" spans="1:24" ht="12.75">
      <c r="A69">
        <v>60</v>
      </c>
      <c r="B69" t="s">
        <v>110</v>
      </c>
      <c r="C69" s="40">
        <f>'Visual scoring'!C69</f>
        <v>0</v>
      </c>
      <c r="D69" s="41" t="s">
        <v>486</v>
      </c>
      <c r="E69" s="40">
        <f>'Visual scoring'!E69</f>
        <v>0</v>
      </c>
      <c r="F69" s="3" t="s">
        <v>647</v>
      </c>
      <c r="G69" s="40">
        <f>'Visual scoring'!G69</f>
        <v>0</v>
      </c>
      <c r="I69" s="1" t="s">
        <v>215</v>
      </c>
      <c r="J69" s="2" t="s">
        <v>25</v>
      </c>
      <c r="K69" s="40">
        <f>Numberscoring!C67</f>
        <v>0</v>
      </c>
      <c r="L69" s="1" t="s">
        <v>114</v>
      </c>
      <c r="M69" s="2" t="s">
        <v>161</v>
      </c>
      <c r="N69" s="40">
        <f>Alphabetscoring!$C67</f>
        <v>0</v>
      </c>
      <c r="O69" s="1" t="s">
        <v>310</v>
      </c>
      <c r="P69" s="2" t="s">
        <v>344</v>
      </c>
      <c r="Q69" s="42">
        <f>NameScoring!C67</f>
        <v>0</v>
      </c>
      <c r="R69">
        <f>Q215</f>
        <v>0</v>
      </c>
      <c r="S69" s="37">
        <f t="shared" si="2"/>
        <v>0</v>
      </c>
      <c r="T69" s="16">
        <f t="shared" si="3"/>
        <v>0</v>
      </c>
      <c r="U69" s="16">
        <f t="shared" si="4"/>
        <v>0</v>
      </c>
      <c r="V69" t="str">
        <f t="shared" si="6"/>
        <v>00</v>
      </c>
      <c r="W69" t="str">
        <f t="shared" si="7"/>
        <v>00</v>
      </c>
      <c r="X69" t="str">
        <f t="shared" si="8"/>
        <v>00</v>
      </c>
    </row>
    <row r="70" spans="1:24" ht="12.75">
      <c r="A70">
        <v>61</v>
      </c>
      <c r="B70" t="s">
        <v>61</v>
      </c>
      <c r="C70" s="40">
        <f>'Visual scoring'!C70</f>
        <v>0</v>
      </c>
      <c r="D70" s="41" t="s">
        <v>62</v>
      </c>
      <c r="E70" s="40">
        <f>'Visual scoring'!E70</f>
        <v>0</v>
      </c>
      <c r="F70" s="3" t="s">
        <v>647</v>
      </c>
      <c r="G70" s="40">
        <f>'Visual scoring'!G70</f>
        <v>0</v>
      </c>
      <c r="I70" s="1" t="s">
        <v>134</v>
      </c>
      <c r="J70" s="2" t="s">
        <v>26</v>
      </c>
      <c r="K70" s="40">
        <f>Numberscoring!C68</f>
        <v>0</v>
      </c>
      <c r="L70" s="1" t="s">
        <v>163</v>
      </c>
      <c r="M70" s="2" t="s">
        <v>162</v>
      </c>
      <c r="N70" s="40">
        <f>Alphabetscoring!$C68</f>
        <v>0</v>
      </c>
      <c r="O70" s="1" t="s">
        <v>296</v>
      </c>
      <c r="P70" s="2" t="s">
        <v>345</v>
      </c>
      <c r="Q70" s="42">
        <f>NameScoring!C68</f>
        <v>0</v>
      </c>
      <c r="R70">
        <f>Q114</f>
        <v>0</v>
      </c>
      <c r="S70" s="37">
        <f t="shared" si="2"/>
        <v>0</v>
      </c>
      <c r="T70" s="16">
        <f t="shared" si="3"/>
        <v>0</v>
      </c>
      <c r="U70" s="16">
        <f t="shared" si="4"/>
        <v>0</v>
      </c>
      <c r="V70" t="str">
        <f t="shared" si="6"/>
        <v>00</v>
      </c>
      <c r="W70" t="str">
        <f t="shared" si="7"/>
        <v>00</v>
      </c>
      <c r="X70" t="str">
        <f t="shared" si="8"/>
        <v>00</v>
      </c>
    </row>
    <row r="71" spans="1:24" ht="12.75">
      <c r="A71">
        <v>62</v>
      </c>
      <c r="B71" t="s">
        <v>141</v>
      </c>
      <c r="C71" s="40">
        <f>'Visual scoring'!C71</f>
        <v>0</v>
      </c>
      <c r="D71" s="41" t="s">
        <v>295</v>
      </c>
      <c r="E71" s="40">
        <f>'Visual scoring'!E71</f>
        <v>0</v>
      </c>
      <c r="F71" s="3" t="s">
        <v>612</v>
      </c>
      <c r="G71" s="40">
        <f>'Visual scoring'!G71</f>
        <v>0</v>
      </c>
      <c r="I71" s="1" t="s">
        <v>83</v>
      </c>
      <c r="J71" s="2" t="s">
        <v>27</v>
      </c>
      <c r="K71" s="40">
        <f>Numberscoring!C69</f>
        <v>0</v>
      </c>
      <c r="L71" s="1" t="s">
        <v>104</v>
      </c>
      <c r="M71" s="2" t="s">
        <v>164</v>
      </c>
      <c r="N71" s="40">
        <f>Alphabetscoring!$C69</f>
        <v>0</v>
      </c>
      <c r="O71" s="1" t="s">
        <v>346</v>
      </c>
      <c r="P71" s="2" t="s">
        <v>347</v>
      </c>
      <c r="Q71" s="42">
        <f>NameScoring!C69</f>
        <v>0</v>
      </c>
      <c r="R71">
        <f>Q26</f>
        <v>0</v>
      </c>
      <c r="S71" s="37">
        <f t="shared" si="2"/>
        <v>0</v>
      </c>
      <c r="T71" s="16">
        <f t="shared" si="3"/>
        <v>0</v>
      </c>
      <c r="U71" s="16">
        <f t="shared" si="4"/>
        <v>0</v>
      </c>
      <c r="V71" t="str">
        <f t="shared" si="6"/>
        <v>00</v>
      </c>
      <c r="W71" t="str">
        <f t="shared" si="7"/>
        <v>00</v>
      </c>
      <c r="X71" t="str">
        <f t="shared" si="8"/>
        <v>00</v>
      </c>
    </row>
    <row r="72" spans="1:24" ht="12.75">
      <c r="A72">
        <v>63</v>
      </c>
      <c r="B72" t="s">
        <v>87</v>
      </c>
      <c r="C72" s="40">
        <f>'Visual scoring'!C72</f>
        <v>0</v>
      </c>
      <c r="D72" s="41" t="s">
        <v>448</v>
      </c>
      <c r="E72" s="40">
        <f>'Visual scoring'!E72</f>
        <v>0</v>
      </c>
      <c r="F72" s="3" t="s">
        <v>648</v>
      </c>
      <c r="G72" s="40">
        <f>'Visual scoring'!G72</f>
        <v>0</v>
      </c>
      <c r="I72" s="1" t="s">
        <v>215</v>
      </c>
      <c r="J72" s="2" t="s">
        <v>28</v>
      </c>
      <c r="K72" s="40">
        <f>Numberscoring!C70</f>
        <v>0</v>
      </c>
      <c r="L72" s="1" t="s">
        <v>104</v>
      </c>
      <c r="M72" s="2" t="s">
        <v>165</v>
      </c>
      <c r="N72" s="40">
        <f>Alphabetscoring!$C70</f>
        <v>0</v>
      </c>
      <c r="O72" s="1" t="s">
        <v>348</v>
      </c>
      <c r="P72" s="2" t="s">
        <v>349</v>
      </c>
      <c r="Q72" s="42">
        <f>NameScoring!C70</f>
        <v>0</v>
      </c>
      <c r="R72">
        <f>Q179</f>
        <v>0</v>
      </c>
      <c r="S72" s="37">
        <f t="shared" si="2"/>
        <v>0</v>
      </c>
      <c r="T72" s="16">
        <f t="shared" si="3"/>
        <v>0</v>
      </c>
      <c r="U72" s="16">
        <f t="shared" si="4"/>
        <v>0</v>
      </c>
      <c r="V72" t="str">
        <f t="shared" si="6"/>
        <v>00</v>
      </c>
      <c r="W72" t="str">
        <f t="shared" si="7"/>
        <v>00</v>
      </c>
      <c r="X72" t="str">
        <f t="shared" si="8"/>
        <v>00</v>
      </c>
    </row>
    <row r="73" spans="1:24" ht="12.75">
      <c r="A73">
        <v>64</v>
      </c>
      <c r="B73" t="s">
        <v>274</v>
      </c>
      <c r="C73" s="40">
        <f>'Visual scoring'!C73</f>
        <v>0</v>
      </c>
      <c r="D73" s="41" t="s">
        <v>226</v>
      </c>
      <c r="E73" s="40">
        <f>'Visual scoring'!E73</f>
        <v>0</v>
      </c>
      <c r="F73" s="3" t="s">
        <v>649</v>
      </c>
      <c r="G73" s="40">
        <f>'Visual scoring'!G73</f>
        <v>0</v>
      </c>
      <c r="I73" s="1" t="s">
        <v>29</v>
      </c>
      <c r="J73" s="2" t="s">
        <v>30</v>
      </c>
      <c r="K73" s="40">
        <f>Numberscoring!C71</f>
        <v>0</v>
      </c>
      <c r="L73" s="1" t="s">
        <v>80</v>
      </c>
      <c r="M73" s="2" t="s">
        <v>166</v>
      </c>
      <c r="N73" s="40">
        <f>Alphabetscoring!$C71</f>
        <v>0</v>
      </c>
      <c r="O73" s="1" t="s">
        <v>87</v>
      </c>
      <c r="P73" s="2" t="s">
        <v>350</v>
      </c>
      <c r="Q73" s="42">
        <f>NameScoring!C71</f>
        <v>0</v>
      </c>
      <c r="R73">
        <f>Q262</f>
        <v>0</v>
      </c>
      <c r="S73" s="37">
        <f t="shared" si="2"/>
        <v>0</v>
      </c>
      <c r="T73" s="16">
        <f t="shared" si="3"/>
        <v>0</v>
      </c>
      <c r="U73" s="16">
        <f t="shared" si="4"/>
        <v>0</v>
      </c>
      <c r="V73" t="str">
        <f t="shared" si="6"/>
        <v>00</v>
      </c>
      <c r="W73" t="str">
        <f t="shared" si="7"/>
        <v>00</v>
      </c>
      <c r="X73" t="str">
        <f t="shared" si="8"/>
        <v>00</v>
      </c>
    </row>
    <row r="74" spans="1:24" ht="12.75">
      <c r="A74">
        <v>65</v>
      </c>
      <c r="B74" t="s">
        <v>286</v>
      </c>
      <c r="C74" s="40">
        <f>'Visual scoring'!C74</f>
        <v>0</v>
      </c>
      <c r="D74" s="41" t="s">
        <v>287</v>
      </c>
      <c r="E74" s="40">
        <f>'Visual scoring'!E74</f>
        <v>0</v>
      </c>
      <c r="F74" s="3" t="s">
        <v>610</v>
      </c>
      <c r="G74" s="40">
        <f>'Visual scoring'!G74</f>
        <v>0</v>
      </c>
      <c r="I74" s="1" t="s">
        <v>3</v>
      </c>
      <c r="J74" s="2" t="s">
        <v>31</v>
      </c>
      <c r="K74" s="40">
        <f>Numberscoring!C72</f>
        <v>0</v>
      </c>
      <c r="L74" s="1" t="s">
        <v>91</v>
      </c>
      <c r="M74" s="2" t="s">
        <v>167</v>
      </c>
      <c r="N74" s="40">
        <f>Alphabetscoring!$C72</f>
        <v>0</v>
      </c>
      <c r="O74" s="1" t="s">
        <v>351</v>
      </c>
      <c r="P74" s="2" t="s">
        <v>352</v>
      </c>
      <c r="Q74" s="42">
        <f>NameScoring!C72</f>
        <v>0</v>
      </c>
      <c r="R74">
        <f>Q19</f>
        <v>0</v>
      </c>
      <c r="S74" s="37">
        <f t="shared" si="2"/>
        <v>0</v>
      </c>
      <c r="T74" s="16">
        <f t="shared" si="3"/>
        <v>0</v>
      </c>
      <c r="U74" s="16">
        <f t="shared" si="4"/>
        <v>0</v>
      </c>
      <c r="V74" t="str">
        <f aca="true" t="shared" si="9" ref="V74:V105">CONCATENATE($R74,S74)</f>
        <v>00</v>
      </c>
      <c r="W74" t="str">
        <f aca="true" t="shared" si="10" ref="W74:W105">CONCATENATE($R74,T74)</f>
        <v>00</v>
      </c>
      <c r="X74" t="str">
        <f aca="true" t="shared" si="11" ref="X74:X105">CONCATENATE($R74,U74)</f>
        <v>00</v>
      </c>
    </row>
    <row r="75" spans="1:24" ht="12.75">
      <c r="A75">
        <v>66</v>
      </c>
      <c r="B75" t="s">
        <v>116</v>
      </c>
      <c r="C75" s="40">
        <f>'Visual scoring'!C75</f>
        <v>0</v>
      </c>
      <c r="D75" s="41" t="s">
        <v>130</v>
      </c>
      <c r="E75" s="40">
        <f>'Visual scoring'!E75</f>
        <v>0</v>
      </c>
      <c r="F75" s="3" t="s">
        <v>619</v>
      </c>
      <c r="G75" s="40">
        <f>'Visual scoring'!G75</f>
        <v>0</v>
      </c>
      <c r="I75" s="1" t="s">
        <v>207</v>
      </c>
      <c r="J75" s="2" t="s">
        <v>32</v>
      </c>
      <c r="K75" s="40">
        <f>Numberscoring!C73</f>
        <v>0</v>
      </c>
      <c r="L75" s="1" t="s">
        <v>114</v>
      </c>
      <c r="M75" s="2" t="s">
        <v>168</v>
      </c>
      <c r="N75" s="40">
        <f>Alphabetscoring!$C73</f>
        <v>0</v>
      </c>
      <c r="O75" s="1" t="s">
        <v>141</v>
      </c>
      <c r="P75" s="2" t="s">
        <v>353</v>
      </c>
      <c r="Q75" s="42">
        <f>NameScoring!C73</f>
        <v>0</v>
      </c>
      <c r="R75">
        <f>N40</f>
        <v>0</v>
      </c>
      <c r="S75" s="37">
        <f aca="true" t="shared" si="12" ref="S75:S138">IF(C75=" ",0,C75)</f>
        <v>0</v>
      </c>
      <c r="T75" s="16">
        <f aca="true" t="shared" si="13" ref="T75:T138">IF(E75=" ",0,E75)</f>
        <v>0</v>
      </c>
      <c r="U75" s="16">
        <f aca="true" t="shared" si="14" ref="U75:U138">IF(G75=" ",0,G75)</f>
        <v>0</v>
      </c>
      <c r="V75" t="str">
        <f t="shared" si="9"/>
        <v>00</v>
      </c>
      <c r="W75" t="str">
        <f t="shared" si="10"/>
        <v>00</v>
      </c>
      <c r="X75" t="str">
        <f t="shared" si="11"/>
        <v>00</v>
      </c>
    </row>
    <row r="76" spans="1:24" ht="12.75">
      <c r="A76">
        <v>67</v>
      </c>
      <c r="B76" t="s">
        <v>134</v>
      </c>
      <c r="C76" s="40">
        <f>'Visual scoring'!C76</f>
        <v>0</v>
      </c>
      <c r="D76" s="41" t="s">
        <v>650</v>
      </c>
      <c r="E76" s="40">
        <f>'Visual scoring'!E76</f>
        <v>0</v>
      </c>
      <c r="F76" s="3" t="s">
        <v>632</v>
      </c>
      <c r="G76" s="40">
        <f>'Visual scoring'!G76</f>
        <v>0</v>
      </c>
      <c r="I76" s="1" t="s">
        <v>83</v>
      </c>
      <c r="J76" s="2" t="s">
        <v>33</v>
      </c>
      <c r="K76" s="40">
        <f>Numberscoring!C74</f>
        <v>0</v>
      </c>
      <c r="L76" s="1" t="s">
        <v>170</v>
      </c>
      <c r="M76" s="2" t="s">
        <v>169</v>
      </c>
      <c r="N76" s="40">
        <f>Alphabetscoring!$C74</f>
        <v>0</v>
      </c>
      <c r="O76" s="1" t="s">
        <v>141</v>
      </c>
      <c r="P76" s="2" t="s">
        <v>354</v>
      </c>
      <c r="Q76" s="42">
        <f>NameScoring!C74</f>
        <v>0</v>
      </c>
      <c r="R76">
        <f>K95</f>
        <v>0</v>
      </c>
      <c r="S76" s="37">
        <f t="shared" si="12"/>
        <v>0</v>
      </c>
      <c r="T76" s="16">
        <f t="shared" si="13"/>
        <v>0</v>
      </c>
      <c r="U76" s="16">
        <f t="shared" si="14"/>
        <v>0</v>
      </c>
      <c r="V76" t="str">
        <f t="shared" si="9"/>
        <v>00</v>
      </c>
      <c r="W76" t="str">
        <f t="shared" si="10"/>
        <v>00</v>
      </c>
      <c r="X76" t="str">
        <f t="shared" si="11"/>
        <v>00</v>
      </c>
    </row>
    <row r="77" spans="1:24" ht="12.75">
      <c r="A77">
        <v>68</v>
      </c>
      <c r="B77" t="s">
        <v>114</v>
      </c>
      <c r="C77" s="40">
        <f>'Visual scoring'!C77</f>
        <v>0</v>
      </c>
      <c r="D77" s="41" t="s">
        <v>449</v>
      </c>
      <c r="E77" s="40">
        <f>'Visual scoring'!E77</f>
        <v>0</v>
      </c>
      <c r="F77" s="3" t="s">
        <v>607</v>
      </c>
      <c r="G77" s="40">
        <f>'Visual scoring'!G77</f>
        <v>0</v>
      </c>
      <c r="I77" s="1" t="s">
        <v>83</v>
      </c>
      <c r="J77" s="2" t="s">
        <v>34</v>
      </c>
      <c r="K77" s="40">
        <f>Numberscoring!C75</f>
        <v>0</v>
      </c>
      <c r="L77" s="1" t="s">
        <v>163</v>
      </c>
      <c r="M77" s="2" t="s">
        <v>171</v>
      </c>
      <c r="N77" s="40">
        <f>Alphabetscoring!$C75</f>
        <v>0</v>
      </c>
      <c r="O77" s="2" t="s">
        <v>158</v>
      </c>
      <c r="P77" s="2" t="s">
        <v>355</v>
      </c>
      <c r="Q77" s="42">
        <f>NameScoring!C75</f>
        <v>0</v>
      </c>
      <c r="R77">
        <f>Q180</f>
        <v>0</v>
      </c>
      <c r="S77" s="37">
        <f t="shared" si="12"/>
        <v>0</v>
      </c>
      <c r="T77" s="16">
        <f t="shared" si="13"/>
        <v>0</v>
      </c>
      <c r="U77" s="16">
        <f t="shared" si="14"/>
        <v>0</v>
      </c>
      <c r="V77" t="str">
        <f t="shared" si="9"/>
        <v>00</v>
      </c>
      <c r="W77" t="str">
        <f t="shared" si="10"/>
        <v>00</v>
      </c>
      <c r="X77" t="str">
        <f t="shared" si="11"/>
        <v>00</v>
      </c>
    </row>
    <row r="78" spans="1:24" ht="12.75">
      <c r="A78">
        <v>69</v>
      </c>
      <c r="B78" t="s">
        <v>141</v>
      </c>
      <c r="C78" s="40">
        <f>'Visual scoring'!C78</f>
        <v>0</v>
      </c>
      <c r="D78" s="41" t="s">
        <v>368</v>
      </c>
      <c r="E78" s="40">
        <f>'Visual scoring'!E78</f>
        <v>0</v>
      </c>
      <c r="F78" s="3" t="s">
        <v>651</v>
      </c>
      <c r="G78" s="40">
        <f>'Visual scoring'!G78</f>
        <v>0</v>
      </c>
      <c r="I78" s="1" t="s">
        <v>85</v>
      </c>
      <c r="J78" s="2" t="s">
        <v>35</v>
      </c>
      <c r="K78" s="40">
        <f>Numberscoring!C76</f>
        <v>0</v>
      </c>
      <c r="L78" s="1" t="s">
        <v>173</v>
      </c>
      <c r="M78" s="2" t="s">
        <v>172</v>
      </c>
      <c r="N78" s="40">
        <f>Alphabetscoring!$C76</f>
        <v>0</v>
      </c>
      <c r="O78" s="1" t="s">
        <v>303</v>
      </c>
      <c r="P78" s="2" t="s">
        <v>356</v>
      </c>
      <c r="Q78" s="42">
        <f>NameScoring!C76</f>
        <v>0</v>
      </c>
      <c r="R78">
        <f>Q88</f>
        <v>0</v>
      </c>
      <c r="S78" s="37">
        <f t="shared" si="12"/>
        <v>0</v>
      </c>
      <c r="T78" s="16">
        <f t="shared" si="13"/>
        <v>0</v>
      </c>
      <c r="U78" s="16">
        <f t="shared" si="14"/>
        <v>0</v>
      </c>
      <c r="V78" t="str">
        <f t="shared" si="9"/>
        <v>00</v>
      </c>
      <c r="W78" t="str">
        <f t="shared" si="10"/>
        <v>00</v>
      </c>
      <c r="X78" t="str">
        <f t="shared" si="11"/>
        <v>00</v>
      </c>
    </row>
    <row r="79" spans="1:24" ht="12.75">
      <c r="A79">
        <v>70</v>
      </c>
      <c r="B79" t="s">
        <v>114</v>
      </c>
      <c r="C79" s="40">
        <f>'Visual scoring'!C79</f>
        <v>0</v>
      </c>
      <c r="D79" s="41" t="s">
        <v>168</v>
      </c>
      <c r="E79" s="40">
        <f>'Visual scoring'!E79</f>
        <v>0</v>
      </c>
      <c r="F79" s="3" t="s">
        <v>631</v>
      </c>
      <c r="G79" s="40">
        <f>'Visual scoring'!G79</f>
        <v>0</v>
      </c>
      <c r="I79" s="1" t="s">
        <v>36</v>
      </c>
      <c r="J79" s="11" t="s">
        <v>37</v>
      </c>
      <c r="K79" s="40">
        <f>Numberscoring!C77</f>
        <v>0</v>
      </c>
      <c r="L79" s="1" t="s">
        <v>108</v>
      </c>
      <c r="M79" s="2" t="s">
        <v>174</v>
      </c>
      <c r="N79" s="40">
        <f>Alphabetscoring!$C77</f>
        <v>0</v>
      </c>
      <c r="O79" s="1" t="s">
        <v>357</v>
      </c>
      <c r="P79" s="2" t="s">
        <v>358</v>
      </c>
      <c r="Q79" s="42">
        <f>NameScoring!C77</f>
        <v>0</v>
      </c>
      <c r="R79">
        <f>N75</f>
        <v>0</v>
      </c>
      <c r="S79" s="37">
        <f t="shared" si="12"/>
        <v>0</v>
      </c>
      <c r="T79" s="16">
        <f t="shared" si="13"/>
        <v>0</v>
      </c>
      <c r="U79" s="16">
        <f t="shared" si="14"/>
        <v>0</v>
      </c>
      <c r="V79" t="str">
        <f t="shared" si="9"/>
        <v>00</v>
      </c>
      <c r="W79" t="str">
        <f t="shared" si="10"/>
        <v>00</v>
      </c>
      <c r="X79" t="str">
        <f t="shared" si="11"/>
        <v>00</v>
      </c>
    </row>
    <row r="80" spans="1:24" ht="12.75">
      <c r="A80">
        <v>71</v>
      </c>
      <c r="B80" t="s">
        <v>363</v>
      </c>
      <c r="C80" s="40">
        <f>'Visual scoring'!C80</f>
        <v>0</v>
      </c>
      <c r="D80" s="41" t="s">
        <v>652</v>
      </c>
      <c r="E80" s="40">
        <f>'Visual scoring'!E80</f>
        <v>0</v>
      </c>
      <c r="F80" s="3" t="s">
        <v>653</v>
      </c>
      <c r="G80" s="40">
        <f>'Visual scoring'!G80</f>
        <v>0</v>
      </c>
      <c r="I80" s="1" t="s">
        <v>83</v>
      </c>
      <c r="J80" s="2" t="s">
        <v>38</v>
      </c>
      <c r="K80" s="40">
        <f>Numberscoring!C78</f>
        <v>0</v>
      </c>
      <c r="L80" s="1" t="s">
        <v>108</v>
      </c>
      <c r="M80" s="2" t="s">
        <v>175</v>
      </c>
      <c r="N80" s="40">
        <f>Alphabetscoring!$C78</f>
        <v>0</v>
      </c>
      <c r="O80" s="1" t="s">
        <v>298</v>
      </c>
      <c r="P80" s="2" t="s">
        <v>359</v>
      </c>
      <c r="Q80" s="42">
        <f>NameScoring!C78</f>
        <v>0</v>
      </c>
      <c r="R80">
        <f>Q311</f>
        <v>0</v>
      </c>
      <c r="S80" s="37">
        <f t="shared" si="12"/>
        <v>0</v>
      </c>
      <c r="T80" s="16">
        <f t="shared" si="13"/>
        <v>0</v>
      </c>
      <c r="U80" s="16">
        <f t="shared" si="14"/>
        <v>0</v>
      </c>
      <c r="V80" t="str">
        <f t="shared" si="9"/>
        <v>00</v>
      </c>
      <c r="W80" t="str">
        <f t="shared" si="10"/>
        <v>00</v>
      </c>
      <c r="X80" t="str">
        <f t="shared" si="11"/>
        <v>00</v>
      </c>
    </row>
    <row r="81" spans="1:24" ht="12.75">
      <c r="A81">
        <v>72</v>
      </c>
      <c r="B81" t="s">
        <v>85</v>
      </c>
      <c r="C81" s="40">
        <f>'Visual scoring'!C81</f>
        <v>0</v>
      </c>
      <c r="D81" s="41" t="s">
        <v>654</v>
      </c>
      <c r="E81" s="40">
        <f>'Visual scoring'!E81</f>
        <v>0</v>
      </c>
      <c r="F81" s="3" t="s">
        <v>655</v>
      </c>
      <c r="G81" s="40">
        <f>'Visual scoring'!G81</f>
        <v>0</v>
      </c>
      <c r="I81" s="1" t="s">
        <v>85</v>
      </c>
      <c r="J81" s="2" t="s">
        <v>39</v>
      </c>
      <c r="K81" s="40">
        <f>Numberscoring!C79</f>
        <v>0</v>
      </c>
      <c r="L81" s="1" t="s">
        <v>108</v>
      </c>
      <c r="M81" s="2" t="s">
        <v>176</v>
      </c>
      <c r="N81" s="40">
        <f>Alphabetscoring!$C79</f>
        <v>0</v>
      </c>
      <c r="O81" s="1" t="s">
        <v>298</v>
      </c>
      <c r="P81" s="2" t="s">
        <v>360</v>
      </c>
      <c r="Q81" s="42">
        <f>NameScoring!C79</f>
        <v>0</v>
      </c>
      <c r="R81">
        <f>N17</f>
        <v>0</v>
      </c>
      <c r="S81" s="37">
        <f t="shared" si="12"/>
        <v>0</v>
      </c>
      <c r="T81" s="16">
        <f t="shared" si="13"/>
        <v>0</v>
      </c>
      <c r="U81" s="16">
        <f t="shared" si="14"/>
        <v>0</v>
      </c>
      <c r="V81" t="str">
        <f t="shared" si="9"/>
        <v>00</v>
      </c>
      <c r="W81" t="str">
        <f t="shared" si="10"/>
        <v>00</v>
      </c>
      <c r="X81" t="str">
        <f t="shared" si="11"/>
        <v>00</v>
      </c>
    </row>
    <row r="82" spans="1:24" ht="12.75">
      <c r="A82">
        <v>73</v>
      </c>
      <c r="B82" t="s">
        <v>298</v>
      </c>
      <c r="C82" s="40">
        <f>'Visual scoring'!C82</f>
        <v>0</v>
      </c>
      <c r="D82" s="41" t="s">
        <v>359</v>
      </c>
      <c r="E82" s="40">
        <f>'Visual scoring'!E82</f>
        <v>0</v>
      </c>
      <c r="F82" s="3" t="s">
        <v>653</v>
      </c>
      <c r="G82" s="40">
        <f>'Visual scoring'!G82</f>
        <v>0</v>
      </c>
      <c r="I82" s="1" t="s">
        <v>29</v>
      </c>
      <c r="J82" s="2" t="s">
        <v>254</v>
      </c>
      <c r="K82" s="40">
        <f>Numberscoring!C80</f>
        <v>0</v>
      </c>
      <c r="L82" s="1" t="s">
        <v>98</v>
      </c>
      <c r="M82" s="2" t="s">
        <v>177</v>
      </c>
      <c r="N82" s="40">
        <f>Alphabetscoring!$C80</f>
        <v>0</v>
      </c>
      <c r="O82" s="1" t="s">
        <v>298</v>
      </c>
      <c r="P82" s="2" t="s">
        <v>361</v>
      </c>
      <c r="Q82" s="42">
        <f>NameScoring!C80</f>
        <v>0</v>
      </c>
      <c r="R82">
        <f>Q80</f>
        <v>0</v>
      </c>
      <c r="S82" s="37">
        <f t="shared" si="12"/>
        <v>0</v>
      </c>
      <c r="T82" s="16">
        <f t="shared" si="13"/>
        <v>0</v>
      </c>
      <c r="U82" s="16">
        <f t="shared" si="14"/>
        <v>0</v>
      </c>
      <c r="V82" t="str">
        <f t="shared" si="9"/>
        <v>00</v>
      </c>
      <c r="W82" t="str">
        <f t="shared" si="10"/>
        <v>00</v>
      </c>
      <c r="X82" t="str">
        <f t="shared" si="11"/>
        <v>00</v>
      </c>
    </row>
    <row r="83" spans="1:24" ht="12.75">
      <c r="A83">
        <v>74</v>
      </c>
      <c r="B83" t="s">
        <v>91</v>
      </c>
      <c r="C83" s="40">
        <f>'Visual scoring'!C83</f>
        <v>0</v>
      </c>
      <c r="D83" s="41">
        <v>244</v>
      </c>
      <c r="E83" s="40">
        <f>'Visual scoring'!E83</f>
        <v>0</v>
      </c>
      <c r="F83" s="3" t="s">
        <v>643</v>
      </c>
      <c r="G83" s="40">
        <f>'Visual scoring'!G83</f>
        <v>0</v>
      </c>
      <c r="I83" s="1" t="s">
        <v>83</v>
      </c>
      <c r="J83" s="2" t="s">
        <v>255</v>
      </c>
      <c r="K83" s="40">
        <f>Numberscoring!C81</f>
        <v>0</v>
      </c>
      <c r="L83" s="1" t="s">
        <v>179</v>
      </c>
      <c r="M83" s="2" t="s">
        <v>178</v>
      </c>
      <c r="N83" s="40">
        <f>Alphabetscoring!$C81</f>
        <v>0</v>
      </c>
      <c r="O83" s="1" t="s">
        <v>122</v>
      </c>
      <c r="P83" s="2" t="s">
        <v>362</v>
      </c>
      <c r="Q83" s="42">
        <f>NameScoring!C81</f>
        <v>0</v>
      </c>
      <c r="R83">
        <f>K16</f>
        <v>0</v>
      </c>
      <c r="S83" s="37">
        <f t="shared" si="12"/>
        <v>0</v>
      </c>
      <c r="T83" s="16">
        <f t="shared" si="13"/>
        <v>0</v>
      </c>
      <c r="U83" s="16">
        <f t="shared" si="14"/>
        <v>0</v>
      </c>
      <c r="V83" t="str">
        <f t="shared" si="9"/>
        <v>00</v>
      </c>
      <c r="W83" t="str">
        <f t="shared" si="10"/>
        <v>00</v>
      </c>
      <c r="X83" t="str">
        <f t="shared" si="11"/>
        <v>00</v>
      </c>
    </row>
    <row r="84" spans="1:24" ht="12.75">
      <c r="A84">
        <v>75</v>
      </c>
      <c r="B84" t="s">
        <v>277</v>
      </c>
      <c r="C84" s="40">
        <f>'Visual scoring'!C84</f>
        <v>0</v>
      </c>
      <c r="D84" s="41" t="s">
        <v>294</v>
      </c>
      <c r="E84" s="40">
        <f>'Visual scoring'!E84</f>
        <v>0</v>
      </c>
      <c r="F84" s="3" t="s">
        <v>642</v>
      </c>
      <c r="G84" s="40">
        <f>'Visual scoring'!G84</f>
        <v>0</v>
      </c>
      <c r="I84" s="1" t="s">
        <v>85</v>
      </c>
      <c r="J84" s="2" t="s">
        <v>256</v>
      </c>
      <c r="K84" s="40">
        <f>Numberscoring!C82</f>
        <v>0</v>
      </c>
      <c r="L84" s="1" t="s">
        <v>114</v>
      </c>
      <c r="M84" s="2" t="s">
        <v>180</v>
      </c>
      <c r="N84" s="40">
        <f>Alphabetscoring!$C82</f>
        <v>0</v>
      </c>
      <c r="O84" s="1" t="s">
        <v>363</v>
      </c>
      <c r="P84" s="2" t="s">
        <v>364</v>
      </c>
      <c r="Q84" s="42">
        <f>NameScoring!C82</f>
        <v>0</v>
      </c>
      <c r="R84">
        <f>Q25</f>
        <v>0</v>
      </c>
      <c r="S84" s="37">
        <f t="shared" si="12"/>
        <v>0</v>
      </c>
      <c r="T84" s="16">
        <f t="shared" si="13"/>
        <v>0</v>
      </c>
      <c r="U84" s="16">
        <f t="shared" si="14"/>
        <v>0</v>
      </c>
      <c r="V84" t="str">
        <f t="shared" si="9"/>
        <v>00</v>
      </c>
      <c r="W84" t="str">
        <f t="shared" si="10"/>
        <v>00</v>
      </c>
      <c r="X84" t="str">
        <f t="shared" si="11"/>
        <v>00</v>
      </c>
    </row>
    <row r="85" spans="1:24" ht="12.75">
      <c r="A85">
        <v>76</v>
      </c>
      <c r="B85" t="s">
        <v>95</v>
      </c>
      <c r="C85" s="40">
        <f>'Visual scoring'!C85</f>
        <v>0</v>
      </c>
      <c r="D85" s="41" t="s">
        <v>94</v>
      </c>
      <c r="E85" s="40">
        <f>'Visual scoring'!E85</f>
        <v>0</v>
      </c>
      <c r="F85" s="3" t="s">
        <v>645</v>
      </c>
      <c r="G85" s="40">
        <f>'Visual scoring'!G85</f>
        <v>0</v>
      </c>
      <c r="I85" s="1" t="s">
        <v>83</v>
      </c>
      <c r="J85" s="2" t="s">
        <v>257</v>
      </c>
      <c r="K85" s="40">
        <f>Numberscoring!C83</f>
        <v>0</v>
      </c>
      <c r="L85" s="1" t="s">
        <v>108</v>
      </c>
      <c r="M85" s="2" t="s">
        <v>181</v>
      </c>
      <c r="N85" s="40">
        <f>Alphabetscoring!$C83</f>
        <v>0</v>
      </c>
      <c r="O85" s="1" t="s">
        <v>310</v>
      </c>
      <c r="P85" s="2" t="s">
        <v>365</v>
      </c>
      <c r="Q85" s="42">
        <f>NameScoring!C83</f>
        <v>0</v>
      </c>
      <c r="R85">
        <f>N18</f>
        <v>0</v>
      </c>
      <c r="S85" s="37">
        <f t="shared" si="12"/>
        <v>0</v>
      </c>
      <c r="T85" s="16">
        <f t="shared" si="13"/>
        <v>0</v>
      </c>
      <c r="U85" s="16">
        <f t="shared" si="14"/>
        <v>0</v>
      </c>
      <c r="V85" t="str">
        <f t="shared" si="9"/>
        <v>00</v>
      </c>
      <c r="W85" t="str">
        <f t="shared" si="10"/>
        <v>00</v>
      </c>
      <c r="X85" t="str">
        <f t="shared" si="11"/>
        <v>00</v>
      </c>
    </row>
    <row r="86" spans="1:24" ht="12.75">
      <c r="A86">
        <v>77</v>
      </c>
      <c r="B86" t="s">
        <v>83</v>
      </c>
      <c r="C86" s="40">
        <f>'Visual scoring'!C86</f>
        <v>0</v>
      </c>
      <c r="D86" s="41" t="s">
        <v>656</v>
      </c>
      <c r="E86" s="40">
        <f>'Visual scoring'!E86</f>
        <v>0</v>
      </c>
      <c r="F86" s="3" t="s">
        <v>633</v>
      </c>
      <c r="G86" s="40">
        <f>'Visual scoring'!G86</f>
        <v>0</v>
      </c>
      <c r="I86" s="1" t="s">
        <v>215</v>
      </c>
      <c r="J86" s="2" t="s">
        <v>258</v>
      </c>
      <c r="K86" s="40">
        <f>Numberscoring!C84</f>
        <v>0</v>
      </c>
      <c r="L86" s="1" t="s">
        <v>134</v>
      </c>
      <c r="M86" s="2" t="s">
        <v>196</v>
      </c>
      <c r="N86" s="40">
        <f>Alphabetscoring!$C84</f>
        <v>0</v>
      </c>
      <c r="O86" s="1" t="s">
        <v>29</v>
      </c>
      <c r="P86" s="2" t="s">
        <v>366</v>
      </c>
      <c r="Q86" s="42">
        <f>NameScoring!C84</f>
        <v>0</v>
      </c>
      <c r="R86">
        <f>Q105</f>
        <v>0</v>
      </c>
      <c r="S86" s="37">
        <f t="shared" si="12"/>
        <v>0</v>
      </c>
      <c r="T86" s="16">
        <f t="shared" si="13"/>
        <v>0</v>
      </c>
      <c r="U86" s="16">
        <f t="shared" si="14"/>
        <v>0</v>
      </c>
      <c r="V86" t="str">
        <f t="shared" si="9"/>
        <v>00</v>
      </c>
      <c r="W86" t="str">
        <f t="shared" si="10"/>
        <v>00</v>
      </c>
      <c r="X86" t="str">
        <f t="shared" si="11"/>
        <v>00</v>
      </c>
    </row>
    <row r="87" spans="1:24" ht="12.75">
      <c r="A87">
        <v>78</v>
      </c>
      <c r="B87" t="s">
        <v>158</v>
      </c>
      <c r="C87" s="40">
        <f>'Visual scoring'!C87</f>
        <v>0</v>
      </c>
      <c r="D87" s="41" t="s">
        <v>343</v>
      </c>
      <c r="E87" s="40">
        <f>'Visual scoring'!E87</f>
        <v>0</v>
      </c>
      <c r="F87" s="3" t="s">
        <v>651</v>
      </c>
      <c r="G87" s="40">
        <f>'Visual scoring'!G87</f>
        <v>0</v>
      </c>
      <c r="I87" s="1" t="s">
        <v>80</v>
      </c>
      <c r="J87" s="2" t="s">
        <v>259</v>
      </c>
      <c r="K87" s="40">
        <f>Numberscoring!C85</f>
        <v>0</v>
      </c>
      <c r="O87" s="2" t="s">
        <v>110</v>
      </c>
      <c r="P87" s="2" t="s">
        <v>367</v>
      </c>
      <c r="Q87" s="42">
        <f>NameScoring!C85</f>
        <v>0</v>
      </c>
      <c r="R87">
        <f>Q68</f>
        <v>0</v>
      </c>
      <c r="S87" s="37">
        <f t="shared" si="12"/>
        <v>0</v>
      </c>
      <c r="T87" s="16">
        <f t="shared" si="13"/>
        <v>0</v>
      </c>
      <c r="U87" s="16">
        <f t="shared" si="14"/>
        <v>0</v>
      </c>
      <c r="V87" t="str">
        <f t="shared" si="9"/>
        <v>00</v>
      </c>
      <c r="W87" t="str">
        <f t="shared" si="10"/>
        <v>00</v>
      </c>
      <c r="X87" t="str">
        <f t="shared" si="11"/>
        <v>00</v>
      </c>
    </row>
    <row r="88" spans="1:24" ht="12.75">
      <c r="A88">
        <v>79</v>
      </c>
      <c r="B88" t="s">
        <v>122</v>
      </c>
      <c r="C88" s="40">
        <f>'Visual scoring'!C88</f>
        <v>0</v>
      </c>
      <c r="D88" s="41">
        <v>626</v>
      </c>
      <c r="E88" s="40">
        <f>'Visual scoring'!E88</f>
        <v>0</v>
      </c>
      <c r="F88" s="3" t="s">
        <v>657</v>
      </c>
      <c r="G88" s="40">
        <f>'Visual scoring'!G88</f>
        <v>0</v>
      </c>
      <c r="I88" s="1" t="s">
        <v>85</v>
      </c>
      <c r="J88" s="2" t="s">
        <v>260</v>
      </c>
      <c r="K88" s="40">
        <f>Numberscoring!C86</f>
        <v>0</v>
      </c>
      <c r="O88" s="1" t="s">
        <v>141</v>
      </c>
      <c r="P88" s="2" t="s">
        <v>368</v>
      </c>
      <c r="Q88" s="42">
        <f>NameScoring!C86</f>
        <v>0</v>
      </c>
      <c r="R88">
        <f>K23</f>
        <v>0</v>
      </c>
      <c r="S88" s="37">
        <f t="shared" si="12"/>
        <v>0</v>
      </c>
      <c r="T88" s="16">
        <f t="shared" si="13"/>
        <v>0</v>
      </c>
      <c r="U88" s="16">
        <f t="shared" si="14"/>
        <v>0</v>
      </c>
      <c r="V88" t="str">
        <f t="shared" si="9"/>
        <v>00</v>
      </c>
      <c r="W88" t="str">
        <f t="shared" si="10"/>
        <v>00</v>
      </c>
      <c r="X88" t="str">
        <f t="shared" si="11"/>
        <v>00</v>
      </c>
    </row>
    <row r="89" spans="1:24" ht="12.75">
      <c r="A89">
        <v>80</v>
      </c>
      <c r="B89" t="s">
        <v>288</v>
      </c>
      <c r="C89" s="40">
        <f>'Visual scoring'!C89</f>
        <v>0</v>
      </c>
      <c r="D89" s="41" t="s">
        <v>658</v>
      </c>
      <c r="E89" s="40">
        <f>'Visual scoring'!E89</f>
        <v>0</v>
      </c>
      <c r="F89" s="3" t="s">
        <v>621</v>
      </c>
      <c r="G89" s="40">
        <f>'Visual scoring'!G89</f>
        <v>0</v>
      </c>
      <c r="I89" s="1" t="s">
        <v>83</v>
      </c>
      <c r="J89" s="2" t="s">
        <v>261</v>
      </c>
      <c r="K89" s="40">
        <f>Numberscoring!C87</f>
        <v>0</v>
      </c>
      <c r="O89" s="2" t="s">
        <v>110</v>
      </c>
      <c r="P89" s="2" t="s">
        <v>369</v>
      </c>
      <c r="Q89" s="42">
        <f>NameScoring!C87</f>
        <v>0</v>
      </c>
      <c r="R89">
        <f>Q178</f>
        <v>0</v>
      </c>
      <c r="S89" s="37">
        <f t="shared" si="12"/>
        <v>0</v>
      </c>
      <c r="T89" s="16">
        <f t="shared" si="13"/>
        <v>0</v>
      </c>
      <c r="U89" s="16">
        <f t="shared" si="14"/>
        <v>0</v>
      </c>
      <c r="V89" t="str">
        <f t="shared" si="9"/>
        <v>00</v>
      </c>
      <c r="W89" t="str">
        <f t="shared" si="10"/>
        <v>00</v>
      </c>
      <c r="X89" t="str">
        <f t="shared" si="11"/>
        <v>00</v>
      </c>
    </row>
    <row r="90" spans="1:24" ht="12.75">
      <c r="A90">
        <v>81</v>
      </c>
      <c r="B90" t="s">
        <v>158</v>
      </c>
      <c r="C90" s="40">
        <f>'Visual scoring'!C90</f>
        <v>0</v>
      </c>
      <c r="D90" s="41" t="s">
        <v>43</v>
      </c>
      <c r="E90" s="40">
        <f>'Visual scoring'!E90</f>
        <v>0</v>
      </c>
      <c r="F90" s="3" t="s">
        <v>633</v>
      </c>
      <c r="G90" s="40">
        <f>'Visual scoring'!G90</f>
        <v>0</v>
      </c>
      <c r="I90" s="1" t="s">
        <v>134</v>
      </c>
      <c r="J90" s="2" t="s">
        <v>262</v>
      </c>
      <c r="K90" s="40">
        <f>Numberscoring!C88</f>
        <v>0</v>
      </c>
      <c r="O90" s="1" t="s">
        <v>87</v>
      </c>
      <c r="P90" s="2" t="s">
        <v>370</v>
      </c>
      <c r="Q90" s="42">
        <f>NameScoring!C88</f>
        <v>0</v>
      </c>
      <c r="R90">
        <f>Q97</f>
        <v>0</v>
      </c>
      <c r="S90" s="37">
        <f t="shared" si="12"/>
        <v>0</v>
      </c>
      <c r="T90" s="16">
        <f t="shared" si="13"/>
        <v>0</v>
      </c>
      <c r="U90" s="16">
        <f t="shared" si="14"/>
        <v>0</v>
      </c>
      <c r="V90" t="str">
        <f t="shared" si="9"/>
        <v>00</v>
      </c>
      <c r="W90" t="str">
        <f t="shared" si="10"/>
        <v>00</v>
      </c>
      <c r="X90" t="str">
        <f t="shared" si="11"/>
        <v>00</v>
      </c>
    </row>
    <row r="91" spans="1:24" ht="12.75">
      <c r="A91">
        <v>82</v>
      </c>
      <c r="B91" t="s">
        <v>659</v>
      </c>
      <c r="C91" s="40">
        <f>'Visual scoring'!C91</f>
        <v>0</v>
      </c>
      <c r="D91" s="41" t="s">
        <v>660</v>
      </c>
      <c r="E91" s="40">
        <f>'Visual scoring'!E91</f>
        <v>0</v>
      </c>
      <c r="F91" s="3" t="s">
        <v>661</v>
      </c>
      <c r="G91" s="40">
        <f>'Visual scoring'!G91</f>
        <v>0</v>
      </c>
      <c r="I91" s="1" t="s">
        <v>83</v>
      </c>
      <c r="J91" s="2" t="s">
        <v>263</v>
      </c>
      <c r="K91" s="40">
        <f>Numberscoring!C89</f>
        <v>0</v>
      </c>
      <c r="O91" s="2" t="s">
        <v>110</v>
      </c>
      <c r="P91" s="2" t="s">
        <v>371</v>
      </c>
      <c r="Q91" s="42">
        <f>NameScoring!C89</f>
        <v>0</v>
      </c>
      <c r="R91">
        <f>Q109</f>
        <v>0</v>
      </c>
      <c r="S91" s="37">
        <f t="shared" si="12"/>
        <v>0</v>
      </c>
      <c r="T91" s="16">
        <f t="shared" si="13"/>
        <v>0</v>
      </c>
      <c r="U91" s="16">
        <f t="shared" si="14"/>
        <v>0</v>
      </c>
      <c r="V91" t="str">
        <f t="shared" si="9"/>
        <v>00</v>
      </c>
      <c r="W91" t="str">
        <f t="shared" si="10"/>
        <v>00</v>
      </c>
      <c r="X91" t="str">
        <f t="shared" si="11"/>
        <v>00</v>
      </c>
    </row>
    <row r="92" spans="1:24" ht="12.75">
      <c r="A92">
        <v>83</v>
      </c>
      <c r="B92" t="s">
        <v>104</v>
      </c>
      <c r="C92" s="40">
        <f>'Visual scoring'!C92</f>
        <v>0</v>
      </c>
      <c r="D92" s="41" t="s">
        <v>451</v>
      </c>
      <c r="E92" s="40">
        <f>'Visual scoring'!E92</f>
        <v>0</v>
      </c>
      <c r="F92" s="3" t="s">
        <v>629</v>
      </c>
      <c r="G92" s="40">
        <f>'Visual scoring'!G92</f>
        <v>0</v>
      </c>
      <c r="I92" s="1" t="s">
        <v>83</v>
      </c>
      <c r="J92" s="2" t="s">
        <v>264</v>
      </c>
      <c r="K92" s="40">
        <f>Numberscoring!C90</f>
        <v>0</v>
      </c>
      <c r="O92" s="1" t="s">
        <v>296</v>
      </c>
      <c r="P92" s="2" t="s">
        <v>372</v>
      </c>
      <c r="Q92" s="42">
        <f>NameScoring!C90</f>
        <v>0</v>
      </c>
      <c r="R92">
        <f>Q182</f>
        <v>0</v>
      </c>
      <c r="S92" s="37">
        <f t="shared" si="12"/>
        <v>0</v>
      </c>
      <c r="T92" s="16">
        <f t="shared" si="13"/>
        <v>0</v>
      </c>
      <c r="U92" s="16">
        <f t="shared" si="14"/>
        <v>0</v>
      </c>
      <c r="V92" t="str">
        <f t="shared" si="9"/>
        <v>00</v>
      </c>
      <c r="W92" t="str">
        <f t="shared" si="10"/>
        <v>00</v>
      </c>
      <c r="X92" t="str">
        <f t="shared" si="11"/>
        <v>00</v>
      </c>
    </row>
    <row r="93" spans="1:24" ht="12.75">
      <c r="A93">
        <v>84</v>
      </c>
      <c r="B93" t="s">
        <v>95</v>
      </c>
      <c r="C93" s="40">
        <f>'Visual scoring'!C93</f>
        <v>0</v>
      </c>
      <c r="D93" s="41" t="s">
        <v>48</v>
      </c>
      <c r="E93" s="40">
        <f>'Visual scoring'!E93</f>
        <v>0</v>
      </c>
      <c r="F93" s="3" t="s">
        <v>621</v>
      </c>
      <c r="G93" s="40">
        <f>'Visual scoring'!G93</f>
        <v>0</v>
      </c>
      <c r="I93" s="1" t="s">
        <v>85</v>
      </c>
      <c r="J93" s="2" t="s">
        <v>265</v>
      </c>
      <c r="K93" s="40">
        <f>Numberscoring!C91</f>
        <v>0</v>
      </c>
      <c r="O93" s="1" t="s">
        <v>279</v>
      </c>
      <c r="P93" s="2" t="s">
        <v>373</v>
      </c>
      <c r="Q93" s="42">
        <f>NameScoring!C91</f>
        <v>0</v>
      </c>
      <c r="R93">
        <f>Q101</f>
        <v>0</v>
      </c>
      <c r="S93" s="37">
        <f t="shared" si="12"/>
        <v>0</v>
      </c>
      <c r="T93" s="16">
        <f t="shared" si="13"/>
        <v>0</v>
      </c>
      <c r="U93" s="16">
        <f t="shared" si="14"/>
        <v>0</v>
      </c>
      <c r="V93" t="str">
        <f t="shared" si="9"/>
        <v>00</v>
      </c>
      <c r="W93" t="str">
        <f t="shared" si="10"/>
        <v>00</v>
      </c>
      <c r="X93" t="str">
        <f t="shared" si="11"/>
        <v>00</v>
      </c>
    </row>
    <row r="94" spans="1:24" ht="12.75">
      <c r="A94">
        <v>85</v>
      </c>
      <c r="B94" t="s">
        <v>3</v>
      </c>
      <c r="C94" s="40">
        <f>'Visual scoring'!C94</f>
        <v>0</v>
      </c>
      <c r="D94" s="41" t="s">
        <v>230</v>
      </c>
      <c r="E94" s="40">
        <f>'Visual scoring'!E94</f>
        <v>0</v>
      </c>
      <c r="F94" s="3" t="s">
        <v>648</v>
      </c>
      <c r="G94" s="40">
        <f>'Visual scoring'!G94</f>
        <v>0</v>
      </c>
      <c r="I94" s="1" t="s">
        <v>85</v>
      </c>
      <c r="J94" s="2" t="s">
        <v>266</v>
      </c>
      <c r="K94" s="40">
        <f>Numberscoring!C92</f>
        <v>0</v>
      </c>
      <c r="O94" s="2" t="s">
        <v>110</v>
      </c>
      <c r="P94" s="2" t="s">
        <v>40</v>
      </c>
      <c r="Q94" s="42">
        <f>NameScoring!C92</f>
        <v>0</v>
      </c>
      <c r="R94">
        <f>Q266</f>
        <v>0</v>
      </c>
      <c r="S94" s="37">
        <f t="shared" si="12"/>
        <v>0</v>
      </c>
      <c r="T94" s="16">
        <f t="shared" si="13"/>
        <v>0</v>
      </c>
      <c r="U94" s="16">
        <f t="shared" si="14"/>
        <v>0</v>
      </c>
      <c r="V94" t="str">
        <f t="shared" si="9"/>
        <v>00</v>
      </c>
      <c r="W94" t="str">
        <f t="shared" si="10"/>
        <v>00</v>
      </c>
      <c r="X94" t="str">
        <f t="shared" si="11"/>
        <v>00</v>
      </c>
    </row>
    <row r="95" spans="1:24" ht="12.75">
      <c r="A95">
        <v>86</v>
      </c>
      <c r="B95" t="s">
        <v>206</v>
      </c>
      <c r="C95" s="40">
        <f>'Visual scoring'!C95</f>
        <v>0</v>
      </c>
      <c r="D95" s="44" t="s">
        <v>271</v>
      </c>
      <c r="E95" s="40">
        <f>'Visual scoring'!E95</f>
        <v>0</v>
      </c>
      <c r="F95" s="3" t="s">
        <v>641</v>
      </c>
      <c r="G95" s="40">
        <f>'Visual scoring'!G95</f>
        <v>0</v>
      </c>
      <c r="I95" s="1" t="s">
        <v>134</v>
      </c>
      <c r="J95" s="2" t="s">
        <v>267</v>
      </c>
      <c r="K95" s="40">
        <f>Numberscoring!C93</f>
        <v>0</v>
      </c>
      <c r="O95" s="1" t="s">
        <v>277</v>
      </c>
      <c r="P95" s="2" t="s">
        <v>41</v>
      </c>
      <c r="Q95" s="42">
        <f>NameScoring!C93</f>
        <v>0</v>
      </c>
      <c r="R95">
        <f>K99</f>
        <v>0</v>
      </c>
      <c r="S95" s="37">
        <f t="shared" si="12"/>
        <v>0</v>
      </c>
      <c r="T95" s="16">
        <f t="shared" si="13"/>
        <v>0</v>
      </c>
      <c r="U95" s="16">
        <f t="shared" si="14"/>
        <v>0</v>
      </c>
      <c r="V95" t="str">
        <f t="shared" si="9"/>
        <v>00</v>
      </c>
      <c r="W95" t="str">
        <f t="shared" si="10"/>
        <v>00</v>
      </c>
      <c r="X95" t="str">
        <f t="shared" si="11"/>
        <v>00</v>
      </c>
    </row>
    <row r="96" spans="1:24" ht="12.75">
      <c r="A96">
        <v>87</v>
      </c>
      <c r="B96" t="s">
        <v>104</v>
      </c>
      <c r="C96" s="40">
        <f>'Visual scoring'!C96</f>
        <v>0</v>
      </c>
      <c r="D96" s="41" t="s">
        <v>142</v>
      </c>
      <c r="E96" s="40">
        <f>'Visual scoring'!E96</f>
        <v>0</v>
      </c>
      <c r="F96" s="3" t="s">
        <v>612</v>
      </c>
      <c r="G96" s="40">
        <f>'Visual scoring'!G96</f>
        <v>0</v>
      </c>
      <c r="I96" s="1" t="s">
        <v>134</v>
      </c>
      <c r="J96" s="2" t="s">
        <v>268</v>
      </c>
      <c r="K96" s="40">
        <f>Numberscoring!C94</f>
        <v>0</v>
      </c>
      <c r="O96" s="2" t="s">
        <v>158</v>
      </c>
      <c r="P96" s="2" t="s">
        <v>42</v>
      </c>
      <c r="Q96" s="42">
        <f>NameScoring!C94</f>
        <v>0</v>
      </c>
      <c r="R96">
        <f>N50</f>
        <v>0</v>
      </c>
      <c r="S96" s="37">
        <f t="shared" si="12"/>
        <v>0</v>
      </c>
      <c r="T96" s="16">
        <f t="shared" si="13"/>
        <v>0</v>
      </c>
      <c r="U96" s="16">
        <f t="shared" si="14"/>
        <v>0</v>
      </c>
      <c r="V96" t="str">
        <f t="shared" si="9"/>
        <v>00</v>
      </c>
      <c r="W96" t="str">
        <f t="shared" si="10"/>
        <v>00</v>
      </c>
      <c r="X96" t="str">
        <f t="shared" si="11"/>
        <v>00</v>
      </c>
    </row>
    <row r="97" spans="1:24" ht="12.75">
      <c r="A97">
        <v>88</v>
      </c>
      <c r="B97" t="s">
        <v>173</v>
      </c>
      <c r="C97" s="40">
        <f>'Visual scoring'!C97</f>
        <v>0</v>
      </c>
      <c r="D97" s="41" t="s">
        <v>240</v>
      </c>
      <c r="E97" s="40">
        <f>'Visual scoring'!E97</f>
        <v>0</v>
      </c>
      <c r="F97" s="3" t="s">
        <v>638</v>
      </c>
      <c r="G97" s="40">
        <f>'Visual scoring'!G97</f>
        <v>0</v>
      </c>
      <c r="I97" s="1" t="s">
        <v>134</v>
      </c>
      <c r="J97" s="2" t="s">
        <v>269</v>
      </c>
      <c r="K97" s="40">
        <f>Numberscoring!C95</f>
        <v>0</v>
      </c>
      <c r="O97" s="2" t="s">
        <v>158</v>
      </c>
      <c r="P97" s="2" t="s">
        <v>43</v>
      </c>
      <c r="Q97" s="42">
        <f>NameScoring!C95</f>
        <v>0</v>
      </c>
      <c r="R97">
        <f>Q276</f>
        <v>0</v>
      </c>
      <c r="S97" s="37">
        <f t="shared" si="12"/>
        <v>0</v>
      </c>
      <c r="T97" s="16">
        <f t="shared" si="13"/>
        <v>0</v>
      </c>
      <c r="U97" s="16">
        <f t="shared" si="14"/>
        <v>0</v>
      </c>
      <c r="V97" t="str">
        <f t="shared" si="9"/>
        <v>00</v>
      </c>
      <c r="W97" t="str">
        <f t="shared" si="10"/>
        <v>00</v>
      </c>
      <c r="X97" t="str">
        <f t="shared" si="11"/>
        <v>00</v>
      </c>
    </row>
    <row r="98" spans="1:24" ht="12.75">
      <c r="A98">
        <v>89</v>
      </c>
      <c r="B98" t="s">
        <v>207</v>
      </c>
      <c r="C98" s="40">
        <f>'Visual scoring'!C98</f>
        <v>0</v>
      </c>
      <c r="D98" s="41" t="s">
        <v>314</v>
      </c>
      <c r="E98" s="40">
        <f>'Visual scoring'!E98</f>
        <v>0</v>
      </c>
      <c r="F98" s="3" t="s">
        <v>639</v>
      </c>
      <c r="G98" s="40">
        <f>'Visual scoring'!G98</f>
        <v>0</v>
      </c>
      <c r="I98" s="1" t="s">
        <v>207</v>
      </c>
      <c r="J98" s="2" t="s">
        <v>270</v>
      </c>
      <c r="K98" s="40">
        <f>Numberscoring!C96</f>
        <v>0</v>
      </c>
      <c r="O98" s="1" t="s">
        <v>44</v>
      </c>
      <c r="P98" s="2" t="s">
        <v>45</v>
      </c>
      <c r="Q98" s="42">
        <f>NameScoring!C96</f>
        <v>0</v>
      </c>
      <c r="R98">
        <f>Q41</f>
        <v>0</v>
      </c>
      <c r="S98" s="37">
        <f t="shared" si="12"/>
        <v>0</v>
      </c>
      <c r="T98" s="16">
        <f t="shared" si="13"/>
        <v>0</v>
      </c>
      <c r="U98" s="16">
        <f t="shared" si="14"/>
        <v>0</v>
      </c>
      <c r="V98" t="str">
        <f t="shared" si="9"/>
        <v>00</v>
      </c>
      <c r="W98" t="str">
        <f t="shared" si="10"/>
        <v>00</v>
      </c>
      <c r="X98" t="str">
        <f t="shared" si="11"/>
        <v>00</v>
      </c>
    </row>
    <row r="99" spans="1:24" ht="12.75">
      <c r="A99">
        <v>90</v>
      </c>
      <c r="B99" t="s">
        <v>158</v>
      </c>
      <c r="C99" s="40">
        <f>'Visual scoring'!C99</f>
        <v>0</v>
      </c>
      <c r="D99" s="41" t="s">
        <v>330</v>
      </c>
      <c r="E99" s="40">
        <f>'Visual scoring'!E99</f>
        <v>0</v>
      </c>
      <c r="F99" s="3" t="s">
        <v>662</v>
      </c>
      <c r="G99" s="40">
        <f>'Visual scoring'!G99</f>
        <v>0</v>
      </c>
      <c r="I99" s="1" t="s">
        <v>206</v>
      </c>
      <c r="J99" s="11" t="s">
        <v>271</v>
      </c>
      <c r="K99" s="40">
        <f>Numberscoring!C97</f>
        <v>0</v>
      </c>
      <c r="O99" s="1" t="s">
        <v>98</v>
      </c>
      <c r="P99" s="2" t="s">
        <v>46</v>
      </c>
      <c r="Q99" s="42">
        <f>NameScoring!C97</f>
        <v>0</v>
      </c>
      <c r="R99">
        <f>Q57</f>
        <v>0</v>
      </c>
      <c r="S99" s="37">
        <f t="shared" si="12"/>
        <v>0</v>
      </c>
      <c r="T99" s="16">
        <f t="shared" si="13"/>
        <v>0</v>
      </c>
      <c r="U99" s="16">
        <f t="shared" si="14"/>
        <v>0</v>
      </c>
      <c r="V99" t="str">
        <f t="shared" si="9"/>
        <v>00</v>
      </c>
      <c r="W99" t="str">
        <f t="shared" si="10"/>
        <v>00</v>
      </c>
      <c r="X99" t="str">
        <f t="shared" si="11"/>
        <v>00</v>
      </c>
    </row>
    <row r="100" spans="1:24" ht="12.75">
      <c r="A100">
        <v>91</v>
      </c>
      <c r="B100" t="s">
        <v>95</v>
      </c>
      <c r="C100" s="40">
        <f>'Visual scoring'!C100</f>
        <v>0</v>
      </c>
      <c r="D100" s="41" t="s">
        <v>276</v>
      </c>
      <c r="E100" s="40">
        <f>'Visual scoring'!E100</f>
        <v>0</v>
      </c>
      <c r="F100" s="3" t="s">
        <v>638</v>
      </c>
      <c r="G100" s="40">
        <f>'Visual scoring'!G100</f>
        <v>0</v>
      </c>
      <c r="O100" s="1" t="s">
        <v>298</v>
      </c>
      <c r="P100" s="2" t="s">
        <v>47</v>
      </c>
      <c r="Q100" s="42">
        <f>NameScoring!C98</f>
        <v>0</v>
      </c>
      <c r="R100">
        <f>Q12</f>
        <v>0</v>
      </c>
      <c r="S100" s="37">
        <f t="shared" si="12"/>
        <v>0</v>
      </c>
      <c r="T100" s="16">
        <f t="shared" si="13"/>
        <v>0</v>
      </c>
      <c r="U100" s="16">
        <f t="shared" si="14"/>
        <v>0</v>
      </c>
      <c r="V100" t="str">
        <f t="shared" si="9"/>
        <v>00</v>
      </c>
      <c r="W100" t="str">
        <f t="shared" si="10"/>
        <v>00</v>
      </c>
      <c r="X100" t="str">
        <f t="shared" si="11"/>
        <v>00</v>
      </c>
    </row>
    <row r="101" spans="1:24" ht="12.75">
      <c r="A101">
        <v>92</v>
      </c>
      <c r="B101" t="s">
        <v>114</v>
      </c>
      <c r="C101" s="40">
        <f>'Visual scoring'!C101</f>
        <v>0</v>
      </c>
      <c r="D101" s="41" t="s">
        <v>300</v>
      </c>
      <c r="E101" s="40">
        <f>'Visual scoring'!E101</f>
        <v>0</v>
      </c>
      <c r="F101" s="3" t="s">
        <v>655</v>
      </c>
      <c r="G101" s="40">
        <f>'Visual scoring'!G101</f>
        <v>0</v>
      </c>
      <c r="O101" s="1" t="s">
        <v>95</v>
      </c>
      <c r="P101" s="2" t="s">
        <v>48</v>
      </c>
      <c r="Q101" s="42">
        <f>NameScoring!C99</f>
        <v>0</v>
      </c>
      <c r="R101">
        <f>Q29</f>
        <v>0</v>
      </c>
      <c r="S101" s="37">
        <f t="shared" si="12"/>
        <v>0</v>
      </c>
      <c r="T101" s="16">
        <f t="shared" si="13"/>
        <v>0</v>
      </c>
      <c r="U101" s="16">
        <f t="shared" si="14"/>
        <v>0</v>
      </c>
      <c r="V101" t="str">
        <f t="shared" si="9"/>
        <v>00</v>
      </c>
      <c r="W101" t="str">
        <f t="shared" si="10"/>
        <v>00</v>
      </c>
      <c r="X101" t="str">
        <f t="shared" si="11"/>
        <v>00</v>
      </c>
    </row>
    <row r="102" spans="1:24" ht="12.75">
      <c r="A102">
        <v>93</v>
      </c>
      <c r="B102" t="s">
        <v>303</v>
      </c>
      <c r="C102" s="40">
        <f>'Visual scoring'!C102</f>
        <v>0</v>
      </c>
      <c r="D102" s="41" t="s">
        <v>406</v>
      </c>
      <c r="E102" s="40">
        <f>'Visual scoring'!E102</f>
        <v>0</v>
      </c>
      <c r="F102" s="3" t="s">
        <v>619</v>
      </c>
      <c r="G102" s="40">
        <f>'Visual scoring'!G102</f>
        <v>0</v>
      </c>
      <c r="O102" s="1" t="s">
        <v>277</v>
      </c>
      <c r="P102" s="2" t="s">
        <v>49</v>
      </c>
      <c r="Q102" s="42">
        <f>NameScoring!C100</f>
        <v>0</v>
      </c>
      <c r="R102">
        <f>Q142</f>
        <v>0</v>
      </c>
      <c r="S102" s="37">
        <f t="shared" si="12"/>
        <v>0</v>
      </c>
      <c r="T102" s="16">
        <f t="shared" si="13"/>
        <v>0</v>
      </c>
      <c r="U102" s="16">
        <f t="shared" si="14"/>
        <v>0</v>
      </c>
      <c r="V102" t="str">
        <f t="shared" si="9"/>
        <v>00</v>
      </c>
      <c r="W102" t="str">
        <f t="shared" si="10"/>
        <v>00</v>
      </c>
      <c r="X102" t="str">
        <f t="shared" si="11"/>
        <v>00</v>
      </c>
    </row>
    <row r="103" spans="1:24" ht="12.75">
      <c r="A103">
        <v>94</v>
      </c>
      <c r="B103" t="s">
        <v>83</v>
      </c>
      <c r="C103" s="40">
        <f>'Visual scoring'!C103</f>
        <v>0</v>
      </c>
      <c r="D103" s="41" t="s">
        <v>574</v>
      </c>
      <c r="E103" s="40">
        <f>'Visual scoring'!E103</f>
        <v>0</v>
      </c>
      <c r="F103" s="3" t="s">
        <v>634</v>
      </c>
      <c r="G103" s="40">
        <f>'Visual scoring'!G103</f>
        <v>0</v>
      </c>
      <c r="O103" s="1" t="s">
        <v>277</v>
      </c>
      <c r="P103" s="2" t="s">
        <v>50</v>
      </c>
      <c r="Q103" s="42">
        <f>NameScoring!C101</f>
        <v>0</v>
      </c>
      <c r="R103">
        <f>Q304</f>
        <v>0</v>
      </c>
      <c r="S103" s="37">
        <f t="shared" si="12"/>
        <v>0</v>
      </c>
      <c r="T103" s="16">
        <f t="shared" si="13"/>
        <v>0</v>
      </c>
      <c r="U103" s="16">
        <f t="shared" si="14"/>
        <v>0</v>
      </c>
      <c r="V103" t="str">
        <f t="shared" si="9"/>
        <v>00</v>
      </c>
      <c r="W103" t="str">
        <f t="shared" si="10"/>
        <v>00</v>
      </c>
      <c r="X103" t="str">
        <f t="shared" si="11"/>
        <v>00</v>
      </c>
    </row>
    <row r="104" spans="1:24" ht="12.75">
      <c r="A104">
        <v>95</v>
      </c>
      <c r="B104" t="s">
        <v>3</v>
      </c>
      <c r="C104" s="40">
        <f>'Visual scoring'!C104</f>
        <v>0</v>
      </c>
      <c r="D104" s="41" t="s">
        <v>285</v>
      </c>
      <c r="E104" s="40">
        <f>'Visual scoring'!E104</f>
        <v>0</v>
      </c>
      <c r="F104" s="3" t="s">
        <v>663</v>
      </c>
      <c r="G104" s="40">
        <f>'Visual scoring'!G104</f>
        <v>0</v>
      </c>
      <c r="O104" s="1" t="s">
        <v>29</v>
      </c>
      <c r="P104" s="2" t="s">
        <v>51</v>
      </c>
      <c r="Q104" s="42">
        <f>NameScoring!C102</f>
        <v>0</v>
      </c>
      <c r="R104">
        <f>Q18</f>
        <v>0</v>
      </c>
      <c r="S104" s="37">
        <f t="shared" si="12"/>
        <v>0</v>
      </c>
      <c r="T104" s="16">
        <f t="shared" si="13"/>
        <v>0</v>
      </c>
      <c r="U104" s="16">
        <f t="shared" si="14"/>
        <v>0</v>
      </c>
      <c r="V104" t="str">
        <f t="shared" si="9"/>
        <v>00</v>
      </c>
      <c r="W104" t="str">
        <f t="shared" si="10"/>
        <v>00</v>
      </c>
      <c r="X104" t="str">
        <f t="shared" si="11"/>
        <v>00</v>
      </c>
    </row>
    <row r="105" spans="1:24" ht="12.75">
      <c r="A105">
        <v>96</v>
      </c>
      <c r="B105" t="s">
        <v>91</v>
      </c>
      <c r="C105" s="40">
        <f>'Visual scoring'!C105</f>
        <v>0</v>
      </c>
      <c r="D105" s="41" t="s">
        <v>143</v>
      </c>
      <c r="E105" s="40">
        <f>'Visual scoring'!E105</f>
        <v>0</v>
      </c>
      <c r="F105" s="3" t="s">
        <v>611</v>
      </c>
      <c r="G105" s="40">
        <f>'Visual scoring'!G105</f>
        <v>0</v>
      </c>
      <c r="O105" s="1" t="s">
        <v>83</v>
      </c>
      <c r="P105" s="2" t="s">
        <v>52</v>
      </c>
      <c r="Q105" s="42">
        <f>NameScoring!C103</f>
        <v>0</v>
      </c>
      <c r="R105">
        <f>N51</f>
        <v>0</v>
      </c>
      <c r="S105" s="37">
        <f t="shared" si="12"/>
        <v>0</v>
      </c>
      <c r="T105" s="16">
        <f t="shared" si="13"/>
        <v>0</v>
      </c>
      <c r="U105" s="16">
        <f t="shared" si="14"/>
        <v>0</v>
      </c>
      <c r="V105" t="str">
        <f t="shared" si="9"/>
        <v>00</v>
      </c>
      <c r="W105" t="str">
        <f t="shared" si="10"/>
        <v>00</v>
      </c>
      <c r="X105" t="str">
        <f t="shared" si="11"/>
        <v>00</v>
      </c>
    </row>
    <row r="106" spans="1:24" ht="12.75">
      <c r="A106">
        <v>97</v>
      </c>
      <c r="B106" t="s">
        <v>419</v>
      </c>
      <c r="C106" s="40">
        <f>'Visual scoring'!C106</f>
        <v>0</v>
      </c>
      <c r="D106" s="41" t="s">
        <v>424</v>
      </c>
      <c r="E106" s="40">
        <f>'Visual scoring'!E106</f>
        <v>0</v>
      </c>
      <c r="F106" s="3" t="s">
        <v>634</v>
      </c>
      <c r="G106" s="40">
        <f>'Visual scoring'!G106</f>
        <v>0</v>
      </c>
      <c r="O106" s="2" t="s">
        <v>158</v>
      </c>
      <c r="P106" s="2" t="s">
        <v>53</v>
      </c>
      <c r="Q106" s="42">
        <f>NameScoring!C104</f>
        <v>0</v>
      </c>
      <c r="R106">
        <f>Q158</f>
        <v>0</v>
      </c>
      <c r="S106" s="37">
        <f t="shared" si="12"/>
        <v>0</v>
      </c>
      <c r="T106" s="16">
        <f t="shared" si="13"/>
        <v>0</v>
      </c>
      <c r="U106" s="16">
        <f t="shared" si="14"/>
        <v>0</v>
      </c>
      <c r="V106" t="str">
        <f aca="true" t="shared" si="15" ref="V106:V137">CONCATENATE($R106,S106)</f>
        <v>00</v>
      </c>
      <c r="W106" t="str">
        <f aca="true" t="shared" si="16" ref="W106:W137">CONCATENATE($R106,T106)</f>
        <v>00</v>
      </c>
      <c r="X106" t="str">
        <f aca="true" t="shared" si="17" ref="X106:X137">CONCATENATE($R106,U106)</f>
        <v>00</v>
      </c>
    </row>
    <row r="107" spans="1:24" ht="12.75">
      <c r="A107">
        <v>98</v>
      </c>
      <c r="B107" t="s">
        <v>18</v>
      </c>
      <c r="C107" s="40">
        <f>'Visual scoring'!C107</f>
        <v>0</v>
      </c>
      <c r="D107" s="41" t="s">
        <v>59</v>
      </c>
      <c r="E107" s="40">
        <f>'Visual scoring'!E107</f>
        <v>0</v>
      </c>
      <c r="F107" s="3" t="s">
        <v>664</v>
      </c>
      <c r="G107" s="40">
        <f>'Visual scoring'!G107</f>
        <v>0</v>
      </c>
      <c r="O107" s="1" t="s">
        <v>127</v>
      </c>
      <c r="P107" s="2" t="s">
        <v>54</v>
      </c>
      <c r="Q107" s="42">
        <f>NameScoring!C105</f>
        <v>0</v>
      </c>
      <c r="R107">
        <f>Q112</f>
        <v>0</v>
      </c>
      <c r="S107" s="37">
        <f t="shared" si="12"/>
        <v>0</v>
      </c>
      <c r="T107" s="16">
        <f t="shared" si="13"/>
        <v>0</v>
      </c>
      <c r="U107" s="16">
        <f t="shared" si="14"/>
        <v>0</v>
      </c>
      <c r="V107" t="str">
        <f t="shared" si="15"/>
        <v>00</v>
      </c>
      <c r="W107" t="str">
        <f t="shared" si="16"/>
        <v>00</v>
      </c>
      <c r="X107" t="str">
        <f t="shared" si="17"/>
        <v>00</v>
      </c>
    </row>
    <row r="108" spans="1:24" ht="12.75">
      <c r="A108">
        <v>99</v>
      </c>
      <c r="B108" t="s">
        <v>215</v>
      </c>
      <c r="C108" s="40">
        <f>'Visual scoring'!C108</f>
        <v>0</v>
      </c>
      <c r="D108" s="41" t="s">
        <v>518</v>
      </c>
      <c r="E108" s="40">
        <f>'Visual scoring'!E108</f>
        <v>0</v>
      </c>
      <c r="F108" s="3" t="s">
        <v>628</v>
      </c>
      <c r="G108" s="40">
        <f>'Visual scoring'!G108</f>
        <v>0</v>
      </c>
      <c r="O108" s="1" t="s">
        <v>274</v>
      </c>
      <c r="P108" s="2" t="s">
        <v>55</v>
      </c>
      <c r="Q108" s="42">
        <f>NameScoring!C106</f>
        <v>0</v>
      </c>
      <c r="R108">
        <f>Q244</f>
        <v>0</v>
      </c>
      <c r="S108" s="37">
        <f t="shared" si="12"/>
        <v>0</v>
      </c>
      <c r="T108" s="16">
        <f t="shared" si="13"/>
        <v>0</v>
      </c>
      <c r="U108" s="16">
        <f t="shared" si="14"/>
        <v>0</v>
      </c>
      <c r="V108" t="str">
        <f t="shared" si="15"/>
        <v>00</v>
      </c>
      <c r="W108" t="str">
        <f t="shared" si="16"/>
        <v>00</v>
      </c>
      <c r="X108" t="str">
        <f t="shared" si="17"/>
        <v>00</v>
      </c>
    </row>
    <row r="109" spans="1:24" ht="12.75">
      <c r="A109">
        <v>100</v>
      </c>
      <c r="B109" t="s">
        <v>141</v>
      </c>
      <c r="C109" s="40">
        <f>'Visual scoring'!C109</f>
        <v>0</v>
      </c>
      <c r="D109" s="41" t="s">
        <v>253</v>
      </c>
      <c r="E109" s="40">
        <f>'Visual scoring'!E109</f>
        <v>0</v>
      </c>
      <c r="F109" s="3" t="s">
        <v>643</v>
      </c>
      <c r="G109" s="40">
        <f>'Visual scoring'!G109</f>
        <v>0</v>
      </c>
      <c r="O109" s="1" t="s">
        <v>277</v>
      </c>
      <c r="P109" s="2" t="s">
        <v>56</v>
      </c>
      <c r="Q109" s="42">
        <f>NameScoring!C107</f>
        <v>0</v>
      </c>
      <c r="R109">
        <f>Q287</f>
        <v>0</v>
      </c>
      <c r="S109" s="37">
        <f t="shared" si="12"/>
        <v>0</v>
      </c>
      <c r="T109" s="16">
        <f t="shared" si="13"/>
        <v>0</v>
      </c>
      <c r="U109" s="16">
        <f t="shared" si="14"/>
        <v>0</v>
      </c>
      <c r="V109" t="str">
        <f t="shared" si="15"/>
        <v>00</v>
      </c>
      <c r="W109" t="str">
        <f t="shared" si="16"/>
        <v>00</v>
      </c>
      <c r="X109" t="str">
        <f t="shared" si="17"/>
        <v>00</v>
      </c>
    </row>
    <row r="110" spans="1:24" ht="12.75">
      <c r="A110">
        <v>101</v>
      </c>
      <c r="B110" t="s">
        <v>29</v>
      </c>
      <c r="C110" s="40">
        <f>'Visual scoring'!C110</f>
        <v>0</v>
      </c>
      <c r="D110" s="41" t="s">
        <v>51</v>
      </c>
      <c r="E110" s="40">
        <f>'Visual scoring'!E110</f>
        <v>0</v>
      </c>
      <c r="F110" s="3" t="s">
        <v>641</v>
      </c>
      <c r="G110" s="40">
        <f>'Visual scoring'!G110</f>
        <v>0</v>
      </c>
      <c r="O110" s="2" t="s">
        <v>158</v>
      </c>
      <c r="P110" s="2" t="s">
        <v>57</v>
      </c>
      <c r="Q110" s="42">
        <f>NameScoring!C108</f>
        <v>0</v>
      </c>
      <c r="R110">
        <f>Q104</f>
        <v>0</v>
      </c>
      <c r="S110" s="37">
        <f t="shared" si="12"/>
        <v>0</v>
      </c>
      <c r="T110" s="16">
        <f t="shared" si="13"/>
        <v>0</v>
      </c>
      <c r="U110" s="16">
        <f t="shared" si="14"/>
        <v>0</v>
      </c>
      <c r="V110" t="str">
        <f t="shared" si="15"/>
        <v>00</v>
      </c>
      <c r="W110" t="str">
        <f t="shared" si="16"/>
        <v>00</v>
      </c>
      <c r="X110" t="str">
        <f t="shared" si="17"/>
        <v>00</v>
      </c>
    </row>
    <row r="111" spans="1:24" ht="12.75">
      <c r="A111">
        <v>102</v>
      </c>
      <c r="B111" t="s">
        <v>87</v>
      </c>
      <c r="C111" s="40">
        <f>'Visual scoring'!C111</f>
        <v>0</v>
      </c>
      <c r="D111" s="41" t="s">
        <v>422</v>
      </c>
      <c r="E111" s="40">
        <f>'Visual scoring'!E111</f>
        <v>0</v>
      </c>
      <c r="F111" s="3" t="s">
        <v>665</v>
      </c>
      <c r="G111" s="40">
        <f>'Visual scoring'!G111</f>
        <v>0</v>
      </c>
      <c r="O111" s="1" t="s">
        <v>141</v>
      </c>
      <c r="P111" s="2" t="s">
        <v>58</v>
      </c>
      <c r="Q111" s="42">
        <f>NameScoring!C109</f>
        <v>0</v>
      </c>
      <c r="R111">
        <f>Q156</f>
        <v>0</v>
      </c>
      <c r="S111" s="37">
        <f t="shared" si="12"/>
        <v>0</v>
      </c>
      <c r="T111" s="16">
        <f t="shared" si="13"/>
        <v>0</v>
      </c>
      <c r="U111" s="16">
        <f t="shared" si="14"/>
        <v>0</v>
      </c>
      <c r="V111" t="str">
        <f t="shared" si="15"/>
        <v>00</v>
      </c>
      <c r="W111" t="str">
        <f t="shared" si="16"/>
        <v>00</v>
      </c>
      <c r="X111" t="str">
        <f t="shared" si="17"/>
        <v>00</v>
      </c>
    </row>
    <row r="112" spans="1:24" ht="12.75">
      <c r="A112">
        <v>103</v>
      </c>
      <c r="B112" t="s">
        <v>87</v>
      </c>
      <c r="C112" s="40">
        <f>'Visual scoring'!C112</f>
        <v>0</v>
      </c>
      <c r="D112" s="41" t="s">
        <v>491</v>
      </c>
      <c r="E112" s="40">
        <f>'Visual scoring'!E112</f>
        <v>0</v>
      </c>
      <c r="F112" s="3" t="s">
        <v>666</v>
      </c>
      <c r="G112" s="40">
        <f>'Visual scoring'!G112</f>
        <v>0</v>
      </c>
      <c r="O112" s="1" t="s">
        <v>18</v>
      </c>
      <c r="P112" s="2" t="s">
        <v>59</v>
      </c>
      <c r="Q112" s="42">
        <f>NameScoring!C110</f>
        <v>0</v>
      </c>
      <c r="R112">
        <f>Q219</f>
        <v>0</v>
      </c>
      <c r="S112" s="37">
        <f t="shared" si="12"/>
        <v>0</v>
      </c>
      <c r="T112" s="16">
        <f t="shared" si="13"/>
        <v>0</v>
      </c>
      <c r="U112" s="16">
        <f t="shared" si="14"/>
        <v>0</v>
      </c>
      <c r="V112" t="str">
        <f t="shared" si="15"/>
        <v>00</v>
      </c>
      <c r="W112" t="str">
        <f t="shared" si="16"/>
        <v>00</v>
      </c>
      <c r="X112" t="str">
        <f t="shared" si="17"/>
        <v>00</v>
      </c>
    </row>
    <row r="113" spans="1:24" ht="12.75">
      <c r="A113">
        <v>104</v>
      </c>
      <c r="B113" t="s">
        <v>110</v>
      </c>
      <c r="C113" s="40">
        <f>'Visual scoring'!C113</f>
        <v>0</v>
      </c>
      <c r="D113" s="41" t="s">
        <v>512</v>
      </c>
      <c r="E113" s="40">
        <f>'Visual scoring'!E113</f>
        <v>0</v>
      </c>
      <c r="F113" s="3" t="s">
        <v>612</v>
      </c>
      <c r="G113" s="40">
        <f>'Visual scoring'!G113</f>
        <v>0</v>
      </c>
      <c r="O113" s="1" t="s">
        <v>298</v>
      </c>
      <c r="P113" s="2" t="s">
        <v>60</v>
      </c>
      <c r="Q113" s="42">
        <f>NameScoring!C111</f>
        <v>0</v>
      </c>
      <c r="R113">
        <f>Q239</f>
        <v>0</v>
      </c>
      <c r="S113" s="37">
        <f t="shared" si="12"/>
        <v>0</v>
      </c>
      <c r="T113" s="16">
        <f t="shared" si="13"/>
        <v>0</v>
      </c>
      <c r="U113" s="16">
        <f t="shared" si="14"/>
        <v>0</v>
      </c>
      <c r="V113" t="str">
        <f t="shared" si="15"/>
        <v>00</v>
      </c>
      <c r="W113" t="str">
        <f t="shared" si="16"/>
        <v>00</v>
      </c>
      <c r="X113" t="str">
        <f t="shared" si="17"/>
        <v>00</v>
      </c>
    </row>
    <row r="114" spans="1:24" ht="12.75">
      <c r="A114">
        <v>105</v>
      </c>
      <c r="B114" t="s">
        <v>100</v>
      </c>
      <c r="C114" s="40">
        <f>'Visual scoring'!C114</f>
        <v>0</v>
      </c>
      <c r="D114" s="41" t="s">
        <v>587</v>
      </c>
      <c r="E114" s="40">
        <f>'Visual scoring'!E114</f>
        <v>0</v>
      </c>
      <c r="F114" s="3" t="s">
        <v>638</v>
      </c>
      <c r="G114" s="40">
        <f>'Visual scoring'!G114</f>
        <v>0</v>
      </c>
      <c r="O114" s="1" t="s">
        <v>61</v>
      </c>
      <c r="P114" s="2" t="s">
        <v>62</v>
      </c>
      <c r="Q114" s="42">
        <f>NameScoring!C112</f>
        <v>0</v>
      </c>
      <c r="R114">
        <f>Q317</f>
        <v>0</v>
      </c>
      <c r="S114" s="37">
        <f t="shared" si="12"/>
        <v>0</v>
      </c>
      <c r="T114" s="16">
        <f t="shared" si="13"/>
        <v>0</v>
      </c>
      <c r="U114" s="16">
        <f t="shared" si="14"/>
        <v>0</v>
      </c>
      <c r="V114" t="str">
        <f t="shared" si="15"/>
        <v>00</v>
      </c>
      <c r="W114" t="str">
        <f t="shared" si="16"/>
        <v>00</v>
      </c>
      <c r="X114" t="str">
        <f t="shared" si="17"/>
        <v>00</v>
      </c>
    </row>
    <row r="115" spans="1:24" ht="12.75">
      <c r="A115">
        <v>106</v>
      </c>
      <c r="B115" t="s">
        <v>158</v>
      </c>
      <c r="C115" s="40">
        <f>'Visual scoring'!C115</f>
        <v>0</v>
      </c>
      <c r="D115" s="41" t="s">
        <v>334</v>
      </c>
      <c r="E115" s="40">
        <f>'Visual scoring'!E115</f>
        <v>0</v>
      </c>
      <c r="F115" s="3" t="s">
        <v>374</v>
      </c>
      <c r="G115" s="40">
        <f>'Visual scoring'!G115</f>
        <v>0</v>
      </c>
      <c r="O115" s="1" t="s">
        <v>173</v>
      </c>
      <c r="P115" s="2" t="s">
        <v>63</v>
      </c>
      <c r="Q115" s="42">
        <f>NameScoring!C113</f>
        <v>0</v>
      </c>
      <c r="R115">
        <f>Q60</f>
        <v>0</v>
      </c>
      <c r="S115" s="37">
        <f t="shared" si="12"/>
        <v>0</v>
      </c>
      <c r="T115" s="16">
        <f t="shared" si="13"/>
        <v>0</v>
      </c>
      <c r="U115" s="16">
        <f t="shared" si="14"/>
        <v>0</v>
      </c>
      <c r="V115" t="str">
        <f t="shared" si="15"/>
        <v>00</v>
      </c>
      <c r="W115" t="str">
        <f t="shared" si="16"/>
        <v>00</v>
      </c>
      <c r="X115" t="str">
        <f t="shared" si="17"/>
        <v>00</v>
      </c>
    </row>
    <row r="116" spans="1:24" ht="12.75">
      <c r="A116">
        <v>107</v>
      </c>
      <c r="B116" t="s">
        <v>141</v>
      </c>
      <c r="C116" s="40">
        <f>'Visual scoring'!C116</f>
        <v>0</v>
      </c>
      <c r="D116" s="41" t="s">
        <v>354</v>
      </c>
      <c r="E116" s="40">
        <f>'Visual scoring'!E116</f>
        <v>0</v>
      </c>
      <c r="F116" s="3" t="s">
        <v>609</v>
      </c>
      <c r="G116" s="40">
        <f>'Visual scoring'!G116</f>
        <v>0</v>
      </c>
      <c r="O116" s="1" t="s">
        <v>98</v>
      </c>
      <c r="P116" s="2" t="s">
        <v>64</v>
      </c>
      <c r="Q116" s="42">
        <f>NameScoring!C114</f>
        <v>0</v>
      </c>
      <c r="R116">
        <f>Q76</f>
        <v>0</v>
      </c>
      <c r="S116" s="37">
        <f t="shared" si="12"/>
        <v>0</v>
      </c>
      <c r="T116" s="16">
        <f t="shared" si="13"/>
        <v>0</v>
      </c>
      <c r="U116" s="16">
        <f t="shared" si="14"/>
        <v>0</v>
      </c>
      <c r="V116" t="str">
        <f t="shared" si="15"/>
        <v>00</v>
      </c>
      <c r="W116" t="str">
        <f t="shared" si="16"/>
        <v>00</v>
      </c>
      <c r="X116" t="str">
        <f t="shared" si="17"/>
        <v>00</v>
      </c>
    </row>
    <row r="117" spans="1:24" ht="12.75">
      <c r="A117">
        <v>108</v>
      </c>
      <c r="B117" t="s">
        <v>207</v>
      </c>
      <c r="C117" s="40">
        <f>'Visual scoring'!C117</f>
        <v>0</v>
      </c>
      <c r="D117" s="41">
        <v>944</v>
      </c>
      <c r="E117" s="40">
        <f>'Visual scoring'!E117</f>
        <v>0</v>
      </c>
      <c r="F117" s="3" t="s">
        <v>653</v>
      </c>
      <c r="G117" s="40">
        <f>'Visual scoring'!G117</f>
        <v>0</v>
      </c>
      <c r="O117" s="1" t="s">
        <v>288</v>
      </c>
      <c r="P117" s="2" t="s">
        <v>65</v>
      </c>
      <c r="Q117" s="42">
        <f>NameScoring!C115</f>
        <v>0</v>
      </c>
      <c r="R117">
        <f>K32</f>
        <v>0</v>
      </c>
      <c r="S117" s="37">
        <f t="shared" si="12"/>
        <v>0</v>
      </c>
      <c r="T117" s="16">
        <f t="shared" si="13"/>
        <v>0</v>
      </c>
      <c r="U117" s="16">
        <f t="shared" si="14"/>
        <v>0</v>
      </c>
      <c r="V117" t="str">
        <f t="shared" si="15"/>
        <v>00</v>
      </c>
      <c r="W117" t="str">
        <f t="shared" si="16"/>
        <v>00</v>
      </c>
      <c r="X117" t="str">
        <f t="shared" si="17"/>
        <v>00</v>
      </c>
    </row>
    <row r="118" spans="1:24" ht="12.75">
      <c r="A118">
        <v>109</v>
      </c>
      <c r="B118" t="s">
        <v>640</v>
      </c>
      <c r="C118" s="40">
        <f>'Visual scoring'!C118</f>
        <v>0</v>
      </c>
      <c r="D118" s="41" t="s">
        <v>361</v>
      </c>
      <c r="E118" s="40">
        <f>'Visual scoring'!E118</f>
        <v>0</v>
      </c>
      <c r="F118" s="3" t="s">
        <v>375</v>
      </c>
      <c r="G118" s="40">
        <f>'Visual scoring'!G118</f>
        <v>0</v>
      </c>
      <c r="O118" s="2" t="s">
        <v>110</v>
      </c>
      <c r="P118" s="2" t="s">
        <v>66</v>
      </c>
      <c r="Q118" s="42">
        <f>NameScoring!C116</f>
        <v>0</v>
      </c>
      <c r="R118">
        <f>Q82</f>
        <v>0</v>
      </c>
      <c r="S118" s="37">
        <f t="shared" si="12"/>
        <v>0</v>
      </c>
      <c r="T118" s="16">
        <f t="shared" si="13"/>
        <v>0</v>
      </c>
      <c r="U118" s="16">
        <f t="shared" si="14"/>
        <v>0</v>
      </c>
      <c r="V118" t="str">
        <f t="shared" si="15"/>
        <v>00</v>
      </c>
      <c r="W118" t="str">
        <f t="shared" si="16"/>
        <v>00</v>
      </c>
      <c r="X118" t="str">
        <f t="shared" si="17"/>
        <v>00</v>
      </c>
    </row>
    <row r="119" spans="1:24" ht="12.75">
      <c r="A119">
        <v>110</v>
      </c>
      <c r="B119" t="s">
        <v>298</v>
      </c>
      <c r="C119" s="40">
        <f>'Visual scoring'!C119</f>
        <v>0</v>
      </c>
      <c r="D119" s="41" t="s">
        <v>326</v>
      </c>
      <c r="E119" s="40">
        <f>'Visual scoring'!E119</f>
        <v>0</v>
      </c>
      <c r="F119" s="3" t="s">
        <v>648</v>
      </c>
      <c r="G119" s="40">
        <f>'Visual scoring'!G119</f>
        <v>0</v>
      </c>
      <c r="O119" s="1" t="s">
        <v>83</v>
      </c>
      <c r="P119" s="2" t="s">
        <v>67</v>
      </c>
      <c r="Q119" s="42">
        <f>NameScoring!C117</f>
        <v>0</v>
      </c>
      <c r="R119">
        <f>Q53</f>
        <v>0</v>
      </c>
      <c r="S119" s="37">
        <f t="shared" si="12"/>
        <v>0</v>
      </c>
      <c r="T119" s="16">
        <f t="shared" si="13"/>
        <v>0</v>
      </c>
      <c r="U119" s="16">
        <f t="shared" si="14"/>
        <v>0</v>
      </c>
      <c r="V119" t="str">
        <f t="shared" si="15"/>
        <v>00</v>
      </c>
      <c r="W119" t="str">
        <f t="shared" si="16"/>
        <v>00</v>
      </c>
      <c r="X119" t="str">
        <f t="shared" si="17"/>
        <v>00</v>
      </c>
    </row>
    <row r="120" spans="1:24" ht="12.75">
      <c r="A120">
        <v>111</v>
      </c>
      <c r="B120" t="s">
        <v>108</v>
      </c>
      <c r="C120" s="40">
        <f>'Visual scoring'!C120</f>
        <v>0</v>
      </c>
      <c r="D120" s="41" t="s">
        <v>107</v>
      </c>
      <c r="E120" s="40">
        <f>'Visual scoring'!E120</f>
        <v>0</v>
      </c>
      <c r="F120" s="3" t="s">
        <v>618</v>
      </c>
      <c r="G120" s="40">
        <f>'Visual scoring'!G120</f>
        <v>0</v>
      </c>
      <c r="O120" s="2" t="s">
        <v>110</v>
      </c>
      <c r="P120" s="2" t="s">
        <v>68</v>
      </c>
      <c r="Q120" s="42">
        <f>NameScoring!C118</f>
        <v>0</v>
      </c>
      <c r="R120">
        <f>N25</f>
        <v>0</v>
      </c>
      <c r="S120" s="37">
        <f t="shared" si="12"/>
        <v>0</v>
      </c>
      <c r="T120" s="16">
        <f t="shared" si="13"/>
        <v>0</v>
      </c>
      <c r="U120" s="16">
        <f t="shared" si="14"/>
        <v>0</v>
      </c>
      <c r="V120" t="str">
        <f t="shared" si="15"/>
        <v>00</v>
      </c>
      <c r="W120" t="str">
        <f t="shared" si="16"/>
        <v>00</v>
      </c>
      <c r="X120" t="str">
        <f t="shared" si="17"/>
        <v>00</v>
      </c>
    </row>
    <row r="121" spans="1:24" ht="12.75">
      <c r="A121">
        <v>112</v>
      </c>
      <c r="B121" t="s">
        <v>85</v>
      </c>
      <c r="C121" s="40">
        <f>'Visual scoring'!C121</f>
        <v>0</v>
      </c>
      <c r="D121" s="41" t="s">
        <v>84</v>
      </c>
      <c r="E121" s="40">
        <f>'Visual scoring'!E121</f>
        <v>0</v>
      </c>
      <c r="F121" s="3" t="s">
        <v>641</v>
      </c>
      <c r="G121" s="40">
        <f>'Visual scoring'!G121</f>
        <v>0</v>
      </c>
      <c r="O121" s="1" t="s">
        <v>29</v>
      </c>
      <c r="P121" s="2" t="s">
        <v>69</v>
      </c>
      <c r="Q121" s="42">
        <f>NameScoring!C119</f>
        <v>0</v>
      </c>
      <c r="R121">
        <f>N12</f>
        <v>0</v>
      </c>
      <c r="S121" s="37">
        <f t="shared" si="12"/>
        <v>0</v>
      </c>
      <c r="T121" s="16">
        <f t="shared" si="13"/>
        <v>0</v>
      </c>
      <c r="U121" s="16">
        <f t="shared" si="14"/>
        <v>0</v>
      </c>
      <c r="V121" t="str">
        <f t="shared" si="15"/>
        <v>00</v>
      </c>
      <c r="W121" t="str">
        <f t="shared" si="16"/>
        <v>00</v>
      </c>
      <c r="X121" t="str">
        <f t="shared" si="17"/>
        <v>00</v>
      </c>
    </row>
    <row r="122" spans="1:24" ht="12.75">
      <c r="A122">
        <v>113</v>
      </c>
      <c r="B122" t="s">
        <v>3</v>
      </c>
      <c r="C122" s="40">
        <f>'Visual scoring'!C122</f>
        <v>0</v>
      </c>
      <c r="D122" s="41" t="s">
        <v>251</v>
      </c>
      <c r="E122" s="40">
        <f>'Visual scoring'!E122</f>
        <v>0</v>
      </c>
      <c r="F122" s="3" t="s">
        <v>629</v>
      </c>
      <c r="G122" s="40">
        <f>'Visual scoring'!G122</f>
        <v>0</v>
      </c>
      <c r="O122" s="1" t="s">
        <v>61</v>
      </c>
      <c r="P122" s="2" t="s">
        <v>70</v>
      </c>
      <c r="Q122" s="42">
        <f>NameScoring!C120</f>
        <v>0</v>
      </c>
      <c r="R122">
        <f>Q285</f>
        <v>0</v>
      </c>
      <c r="S122" s="37">
        <f t="shared" si="12"/>
        <v>0</v>
      </c>
      <c r="T122" s="16">
        <f t="shared" si="13"/>
        <v>0</v>
      </c>
      <c r="U122" s="16">
        <f t="shared" si="14"/>
        <v>0</v>
      </c>
      <c r="V122" t="str">
        <f t="shared" si="15"/>
        <v>00</v>
      </c>
      <c r="W122" t="str">
        <f t="shared" si="16"/>
        <v>00</v>
      </c>
      <c r="X122" t="str">
        <f t="shared" si="17"/>
        <v>00</v>
      </c>
    </row>
    <row r="123" spans="1:24" ht="12.75">
      <c r="A123">
        <v>114</v>
      </c>
      <c r="B123" t="s">
        <v>281</v>
      </c>
      <c r="C123" s="40">
        <f>'Visual scoring'!C123</f>
        <v>0</v>
      </c>
      <c r="D123" s="41" t="s">
        <v>569</v>
      </c>
      <c r="E123" s="40">
        <f>'Visual scoring'!E123</f>
        <v>0</v>
      </c>
      <c r="F123" s="3" t="s">
        <v>653</v>
      </c>
      <c r="G123" s="40">
        <f>'Visual scoring'!G123</f>
        <v>0</v>
      </c>
      <c r="O123" s="1" t="s">
        <v>61</v>
      </c>
      <c r="P123" s="2" t="s">
        <v>71</v>
      </c>
      <c r="Q123" s="42">
        <f>NameScoring!C121</f>
        <v>0</v>
      </c>
      <c r="R123">
        <f>Q299</f>
        <v>0</v>
      </c>
      <c r="S123" s="37">
        <f t="shared" si="12"/>
        <v>0</v>
      </c>
      <c r="T123" s="16">
        <f t="shared" si="13"/>
        <v>0</v>
      </c>
      <c r="U123" s="16">
        <f t="shared" si="14"/>
        <v>0</v>
      </c>
      <c r="V123" t="str">
        <f t="shared" si="15"/>
        <v>00</v>
      </c>
      <c r="W123" t="str">
        <f t="shared" si="16"/>
        <v>00</v>
      </c>
      <c r="X123" t="str">
        <f t="shared" si="17"/>
        <v>00</v>
      </c>
    </row>
    <row r="124" spans="1:24" ht="12.75">
      <c r="A124">
        <v>115</v>
      </c>
      <c r="B124" t="s">
        <v>95</v>
      </c>
      <c r="C124" s="40">
        <f>'Visual scoring'!C124</f>
        <v>0</v>
      </c>
      <c r="D124" s="41" t="s">
        <v>508</v>
      </c>
      <c r="E124" s="40">
        <f>'Visual scoring'!E124</f>
        <v>0</v>
      </c>
      <c r="F124" s="3" t="s">
        <v>612</v>
      </c>
      <c r="G124" s="40">
        <f>'Visual scoring'!G124</f>
        <v>0</v>
      </c>
      <c r="O124" s="1" t="s">
        <v>173</v>
      </c>
      <c r="P124" s="2" t="s">
        <v>72</v>
      </c>
      <c r="Q124" s="42">
        <f>NameScoring!C122</f>
        <v>0</v>
      </c>
      <c r="R124">
        <f>Q235</f>
        <v>0</v>
      </c>
      <c r="S124" s="37">
        <f t="shared" si="12"/>
        <v>0</v>
      </c>
      <c r="T124" s="16">
        <f t="shared" si="13"/>
        <v>0</v>
      </c>
      <c r="U124" s="16">
        <f t="shared" si="14"/>
        <v>0</v>
      </c>
      <c r="V124" t="str">
        <f t="shared" si="15"/>
        <v>00</v>
      </c>
      <c r="W124" t="str">
        <f t="shared" si="16"/>
        <v>00</v>
      </c>
      <c r="X124" t="str">
        <f t="shared" si="17"/>
        <v>00</v>
      </c>
    </row>
    <row r="125" spans="1:24" ht="12.75">
      <c r="A125">
        <v>116</v>
      </c>
      <c r="B125" t="s">
        <v>85</v>
      </c>
      <c r="C125" s="40">
        <f>'Visual scoring'!C125</f>
        <v>0</v>
      </c>
      <c r="D125" s="41" t="s">
        <v>376</v>
      </c>
      <c r="E125" s="40">
        <f>'Visual scoring'!E125</f>
        <v>0</v>
      </c>
      <c r="F125" s="3" t="s">
        <v>609</v>
      </c>
      <c r="G125" s="40">
        <f>'Visual scoring'!G125</f>
        <v>0</v>
      </c>
      <c r="O125" s="2" t="s">
        <v>110</v>
      </c>
      <c r="P125" s="2" t="s">
        <v>73</v>
      </c>
      <c r="Q125" s="42">
        <f>NameScoring!C123</f>
        <v>0</v>
      </c>
      <c r="R125">
        <f>K47</f>
        <v>0</v>
      </c>
      <c r="S125" s="37">
        <f t="shared" si="12"/>
        <v>0</v>
      </c>
      <c r="T125" s="16">
        <f t="shared" si="13"/>
        <v>0</v>
      </c>
      <c r="U125" s="16">
        <f t="shared" si="14"/>
        <v>0</v>
      </c>
      <c r="V125" t="str">
        <f t="shared" si="15"/>
        <v>00</v>
      </c>
      <c r="W125" t="str">
        <f t="shared" si="16"/>
        <v>00</v>
      </c>
      <c r="X125" t="str">
        <f t="shared" si="17"/>
        <v>00</v>
      </c>
    </row>
    <row r="126" spans="1:24" ht="12.75">
      <c r="A126">
        <v>117</v>
      </c>
      <c r="B126" t="s">
        <v>18</v>
      </c>
      <c r="C126" s="40">
        <f>'Visual scoring'!C126</f>
        <v>0</v>
      </c>
      <c r="D126" s="41" t="s">
        <v>473</v>
      </c>
      <c r="E126" s="40">
        <f>'Visual scoring'!E126</f>
        <v>0</v>
      </c>
      <c r="F126" s="3" t="s">
        <v>631</v>
      </c>
      <c r="G126" s="40">
        <f>'Visual scoring'!G126</f>
        <v>0</v>
      </c>
      <c r="O126" s="2" t="s">
        <v>110</v>
      </c>
      <c r="P126" s="2" t="s">
        <v>74</v>
      </c>
      <c r="Q126" s="42">
        <f>NameScoring!C124</f>
        <v>0</v>
      </c>
      <c r="R126">
        <f>Q202</f>
        <v>0</v>
      </c>
      <c r="S126" s="37">
        <f t="shared" si="12"/>
        <v>0</v>
      </c>
      <c r="T126" s="16">
        <f t="shared" si="13"/>
        <v>0</v>
      </c>
      <c r="U126" s="16">
        <f t="shared" si="14"/>
        <v>0</v>
      </c>
      <c r="V126" t="str">
        <f t="shared" si="15"/>
        <v>00</v>
      </c>
      <c r="W126" t="str">
        <f t="shared" si="16"/>
        <v>00</v>
      </c>
      <c r="X126" t="str">
        <f t="shared" si="17"/>
        <v>00</v>
      </c>
    </row>
    <row r="127" spans="1:24" ht="12.75">
      <c r="A127">
        <v>118</v>
      </c>
      <c r="B127" t="s">
        <v>85</v>
      </c>
      <c r="C127" s="40">
        <f>'Visual scoring'!C127</f>
        <v>0</v>
      </c>
      <c r="D127" s="41" t="s">
        <v>260</v>
      </c>
      <c r="E127" s="40">
        <f>'Visual scoring'!E127</f>
        <v>0</v>
      </c>
      <c r="F127" s="3" t="s">
        <v>643</v>
      </c>
      <c r="G127" s="40">
        <f>'Visual scoring'!G127</f>
        <v>0</v>
      </c>
      <c r="O127" s="2" t="s">
        <v>110</v>
      </c>
      <c r="P127" s="2" t="s">
        <v>75</v>
      </c>
      <c r="Q127" s="42">
        <f>NameScoring!C125</f>
        <v>0</v>
      </c>
      <c r="R127">
        <f>K88</f>
        <v>0</v>
      </c>
      <c r="S127" s="37">
        <f t="shared" si="12"/>
        <v>0</v>
      </c>
      <c r="T127" s="16">
        <f t="shared" si="13"/>
        <v>0</v>
      </c>
      <c r="U127" s="16">
        <f t="shared" si="14"/>
        <v>0</v>
      </c>
      <c r="V127" t="str">
        <f t="shared" si="15"/>
        <v>00</v>
      </c>
      <c r="W127" t="str">
        <f t="shared" si="16"/>
        <v>00</v>
      </c>
      <c r="X127" t="str">
        <f t="shared" si="17"/>
        <v>00</v>
      </c>
    </row>
    <row r="128" spans="1:24" ht="12.75">
      <c r="A128">
        <v>119</v>
      </c>
      <c r="B128" t="s">
        <v>207</v>
      </c>
      <c r="C128" s="40">
        <f>'Visual scoring'!C128</f>
        <v>0</v>
      </c>
      <c r="D128" s="41">
        <v>924</v>
      </c>
      <c r="E128" s="40">
        <f>'Visual scoring'!E128</f>
        <v>0</v>
      </c>
      <c r="F128" s="3" t="s">
        <v>629</v>
      </c>
      <c r="G128" s="40">
        <f>'Visual scoring'!G128</f>
        <v>0</v>
      </c>
      <c r="O128" s="2" t="s">
        <v>110</v>
      </c>
      <c r="P128" s="2" t="s">
        <v>76</v>
      </c>
      <c r="Q128" s="42">
        <f>NameScoring!C126</f>
        <v>0</v>
      </c>
      <c r="R128">
        <f>K27</f>
        <v>0</v>
      </c>
      <c r="S128" s="37">
        <f t="shared" si="12"/>
        <v>0</v>
      </c>
      <c r="T128" s="16">
        <f t="shared" si="13"/>
        <v>0</v>
      </c>
      <c r="U128" s="16">
        <f t="shared" si="14"/>
        <v>0</v>
      </c>
      <c r="V128" t="str">
        <f t="shared" si="15"/>
        <v>00</v>
      </c>
      <c r="W128" t="str">
        <f t="shared" si="16"/>
        <v>00</v>
      </c>
      <c r="X128" t="str">
        <f t="shared" si="17"/>
        <v>00</v>
      </c>
    </row>
    <row r="129" spans="1:24" ht="12.75">
      <c r="A129">
        <v>120</v>
      </c>
      <c r="B129" t="s">
        <v>303</v>
      </c>
      <c r="C129" s="40">
        <f>'Visual scoring'!C129</f>
        <v>0</v>
      </c>
      <c r="D129" s="41" t="s">
        <v>503</v>
      </c>
      <c r="E129" s="40">
        <f>'Visual scoring'!E129</f>
        <v>0</v>
      </c>
      <c r="F129" s="3" t="s">
        <v>639</v>
      </c>
      <c r="G129" s="40">
        <f>'Visual scoring'!G129</f>
        <v>0</v>
      </c>
      <c r="O129" s="1" t="s">
        <v>119</v>
      </c>
      <c r="P129" s="2" t="s">
        <v>77</v>
      </c>
      <c r="Q129" s="42">
        <f>NameScoring!C127</f>
        <v>0</v>
      </c>
      <c r="R129">
        <f>Q230</f>
        <v>0</v>
      </c>
      <c r="S129" s="37">
        <f t="shared" si="12"/>
        <v>0</v>
      </c>
      <c r="T129" s="16">
        <f t="shared" si="13"/>
        <v>0</v>
      </c>
      <c r="U129" s="16">
        <f t="shared" si="14"/>
        <v>0</v>
      </c>
      <c r="V129" t="str">
        <f t="shared" si="15"/>
        <v>00</v>
      </c>
      <c r="W129" t="str">
        <f t="shared" si="16"/>
        <v>00</v>
      </c>
      <c r="X129" t="str">
        <f t="shared" si="17"/>
        <v>00</v>
      </c>
    </row>
    <row r="130" spans="1:24" ht="12.75">
      <c r="A130">
        <v>121</v>
      </c>
      <c r="B130" t="s">
        <v>3</v>
      </c>
      <c r="C130" s="40">
        <f>'Visual scoring'!C130</f>
        <v>0</v>
      </c>
      <c r="D130" s="41" t="s">
        <v>31</v>
      </c>
      <c r="E130" s="40">
        <f>'Visual scoring'!E130</f>
        <v>0</v>
      </c>
      <c r="F130" s="3" t="s">
        <v>655</v>
      </c>
      <c r="G130" s="40">
        <f>'Visual scoring'!G130</f>
        <v>0</v>
      </c>
      <c r="O130" s="1" t="s">
        <v>87</v>
      </c>
      <c r="P130" s="2" t="s">
        <v>78</v>
      </c>
      <c r="Q130" s="42">
        <f>NameScoring!C128</f>
        <v>0</v>
      </c>
      <c r="R130">
        <f>K74</f>
        <v>0</v>
      </c>
      <c r="S130" s="37">
        <f t="shared" si="12"/>
        <v>0</v>
      </c>
      <c r="T130" s="16">
        <f t="shared" si="13"/>
        <v>0</v>
      </c>
      <c r="U130" s="16">
        <f t="shared" si="14"/>
        <v>0</v>
      </c>
      <c r="V130" t="str">
        <f t="shared" si="15"/>
        <v>00</v>
      </c>
      <c r="W130" t="str">
        <f t="shared" si="16"/>
        <v>00</v>
      </c>
      <c r="X130" t="str">
        <f t="shared" si="17"/>
        <v>00</v>
      </c>
    </row>
    <row r="131" spans="1:24" ht="12.75">
      <c r="A131">
        <v>122</v>
      </c>
      <c r="B131" t="s">
        <v>119</v>
      </c>
      <c r="C131" s="40">
        <f>'Visual scoring'!C131</f>
        <v>0</v>
      </c>
      <c r="D131" s="41" t="s">
        <v>312</v>
      </c>
      <c r="E131" s="40">
        <f>'Visual scoring'!E131</f>
        <v>0</v>
      </c>
      <c r="F131" s="3" t="s">
        <v>638</v>
      </c>
      <c r="G131" s="40">
        <f>'Visual scoring'!G131</f>
        <v>0</v>
      </c>
      <c r="O131" s="1" t="s">
        <v>119</v>
      </c>
      <c r="P131" s="2" t="s">
        <v>395</v>
      </c>
      <c r="Q131" s="42">
        <f>NameScoring!C129</f>
        <v>0</v>
      </c>
      <c r="R131">
        <f>Q39</f>
        <v>0</v>
      </c>
      <c r="S131" s="37">
        <f t="shared" si="12"/>
        <v>0</v>
      </c>
      <c r="T131" s="16">
        <f t="shared" si="13"/>
        <v>0</v>
      </c>
      <c r="U131" s="16">
        <f t="shared" si="14"/>
        <v>0</v>
      </c>
      <c r="V131" t="str">
        <f t="shared" si="15"/>
        <v>00</v>
      </c>
      <c r="W131" t="str">
        <f t="shared" si="16"/>
        <v>00</v>
      </c>
      <c r="X131" t="str">
        <f t="shared" si="17"/>
        <v>00</v>
      </c>
    </row>
    <row r="132" spans="1:24" ht="12.75">
      <c r="A132">
        <v>123</v>
      </c>
      <c r="B132" t="s">
        <v>207</v>
      </c>
      <c r="C132" s="40">
        <f>'Visual scoring'!C132</f>
        <v>0</v>
      </c>
      <c r="D132" s="41" t="s">
        <v>377</v>
      </c>
      <c r="E132" s="40">
        <f>'Visual scoring'!E132</f>
        <v>0</v>
      </c>
      <c r="F132" s="3" t="s">
        <v>648</v>
      </c>
      <c r="G132" s="40">
        <f>'Visual scoring'!G132</f>
        <v>0</v>
      </c>
      <c r="O132" s="1" t="s">
        <v>279</v>
      </c>
      <c r="P132" s="2" t="s">
        <v>396</v>
      </c>
      <c r="Q132" s="42">
        <f>NameScoring!C130</f>
        <v>0</v>
      </c>
      <c r="R132">
        <f>K30</f>
        <v>0</v>
      </c>
      <c r="S132" s="37">
        <f t="shared" si="12"/>
        <v>0</v>
      </c>
      <c r="T132" s="16">
        <f t="shared" si="13"/>
        <v>0</v>
      </c>
      <c r="U132" s="16">
        <f t="shared" si="14"/>
        <v>0</v>
      </c>
      <c r="V132" t="str">
        <f t="shared" si="15"/>
        <v>00</v>
      </c>
      <c r="W132" t="str">
        <f t="shared" si="16"/>
        <v>00</v>
      </c>
      <c r="X132" t="str">
        <f t="shared" si="17"/>
        <v>00</v>
      </c>
    </row>
    <row r="133" spans="1:24" ht="12.75">
      <c r="A133">
        <v>124</v>
      </c>
      <c r="B133" t="s">
        <v>274</v>
      </c>
      <c r="C133" s="40">
        <f>'Visual scoring'!C133</f>
        <v>0</v>
      </c>
      <c r="D133" s="41" t="s">
        <v>301</v>
      </c>
      <c r="E133" s="40">
        <f>'Visual scoring'!E133</f>
        <v>0</v>
      </c>
      <c r="F133" s="3" t="s">
        <v>378</v>
      </c>
      <c r="G133" s="40">
        <f>'Visual scoring'!G133</f>
        <v>0</v>
      </c>
      <c r="O133" s="1" t="s">
        <v>279</v>
      </c>
      <c r="P133" s="2" t="s">
        <v>397</v>
      </c>
      <c r="Q133" s="42">
        <f>NameScoring!C131</f>
        <v>0</v>
      </c>
      <c r="R133">
        <f>Q30</f>
        <v>0</v>
      </c>
      <c r="S133" s="37">
        <f t="shared" si="12"/>
        <v>0</v>
      </c>
      <c r="T133" s="16">
        <f t="shared" si="13"/>
        <v>0</v>
      </c>
      <c r="U133" s="16">
        <f t="shared" si="14"/>
        <v>0</v>
      </c>
      <c r="V133" t="str">
        <f t="shared" si="15"/>
        <v>00</v>
      </c>
      <c r="W133" t="str">
        <f t="shared" si="16"/>
        <v>00</v>
      </c>
      <c r="X133" t="str">
        <f t="shared" si="17"/>
        <v>00</v>
      </c>
    </row>
    <row r="134" spans="1:24" ht="12.75">
      <c r="A134">
        <v>125</v>
      </c>
      <c r="B134" t="s">
        <v>310</v>
      </c>
      <c r="C134" s="40">
        <f>'Visual scoring'!C134</f>
        <v>0</v>
      </c>
      <c r="D134" s="41" t="s">
        <v>365</v>
      </c>
      <c r="E134" s="40">
        <f>'Visual scoring'!E134</f>
        <v>0</v>
      </c>
      <c r="F134" s="3" t="s">
        <v>647</v>
      </c>
      <c r="G134" s="40">
        <f>'Visual scoring'!G134</f>
        <v>0</v>
      </c>
      <c r="O134" s="2" t="s">
        <v>110</v>
      </c>
      <c r="P134" s="2" t="s">
        <v>398</v>
      </c>
      <c r="Q134" s="42">
        <f>NameScoring!C132</f>
        <v>0</v>
      </c>
      <c r="R134">
        <f>Q85</f>
        <v>0</v>
      </c>
      <c r="S134" s="37">
        <f t="shared" si="12"/>
        <v>0</v>
      </c>
      <c r="T134" s="16">
        <f t="shared" si="13"/>
        <v>0</v>
      </c>
      <c r="U134" s="16">
        <f t="shared" si="14"/>
        <v>0</v>
      </c>
      <c r="V134" t="str">
        <f t="shared" si="15"/>
        <v>00</v>
      </c>
      <c r="W134" t="str">
        <f t="shared" si="16"/>
        <v>00</v>
      </c>
      <c r="X134" t="str">
        <f t="shared" si="17"/>
        <v>00</v>
      </c>
    </row>
    <row r="135" spans="1:24" ht="12.75">
      <c r="A135">
        <v>126</v>
      </c>
      <c r="B135" t="s">
        <v>141</v>
      </c>
      <c r="C135" s="40">
        <f>'Visual scoring'!C135</f>
        <v>0</v>
      </c>
      <c r="D135" s="41" t="s">
        <v>140</v>
      </c>
      <c r="E135" s="40">
        <f>'Visual scoring'!E135</f>
        <v>0</v>
      </c>
      <c r="F135" s="3" t="s">
        <v>634</v>
      </c>
      <c r="G135" s="40">
        <f>'Visual scoring'!G135</f>
        <v>0</v>
      </c>
      <c r="O135" s="1" t="s">
        <v>98</v>
      </c>
      <c r="P135" s="2" t="s">
        <v>399</v>
      </c>
      <c r="Q135" s="42">
        <f>NameScoring!C133</f>
        <v>0</v>
      </c>
      <c r="R135">
        <f>N49</f>
        <v>0</v>
      </c>
      <c r="S135" s="37">
        <f t="shared" si="12"/>
        <v>0</v>
      </c>
      <c r="T135" s="16">
        <f t="shared" si="13"/>
        <v>0</v>
      </c>
      <c r="U135" s="16">
        <f t="shared" si="14"/>
        <v>0</v>
      </c>
      <c r="V135" t="str">
        <f t="shared" si="15"/>
        <v>00</v>
      </c>
      <c r="W135" t="str">
        <f t="shared" si="16"/>
        <v>00</v>
      </c>
      <c r="X135" t="str">
        <f t="shared" si="17"/>
        <v>00</v>
      </c>
    </row>
    <row r="136" spans="1:24" ht="12.75">
      <c r="A136">
        <v>127</v>
      </c>
      <c r="B136" t="s">
        <v>274</v>
      </c>
      <c r="C136" s="40">
        <f>'Visual scoring'!C136</f>
        <v>0</v>
      </c>
      <c r="D136" s="41" t="s">
        <v>417</v>
      </c>
      <c r="E136" s="40">
        <f>'Visual scoring'!E136</f>
        <v>0</v>
      </c>
      <c r="F136" s="3" t="s">
        <v>648</v>
      </c>
      <c r="G136" s="40">
        <f>'Visual scoring'!G136</f>
        <v>0</v>
      </c>
      <c r="O136" s="2" t="s">
        <v>110</v>
      </c>
      <c r="P136" s="2" t="s">
        <v>400</v>
      </c>
      <c r="Q136" s="42">
        <f>NameScoring!C134</f>
        <v>0</v>
      </c>
      <c r="R136">
        <f>Q152</f>
        <v>0</v>
      </c>
      <c r="S136" s="37">
        <f t="shared" si="12"/>
        <v>0</v>
      </c>
      <c r="T136" s="16">
        <f t="shared" si="13"/>
        <v>0</v>
      </c>
      <c r="U136" s="16">
        <f t="shared" si="14"/>
        <v>0</v>
      </c>
      <c r="V136" t="str">
        <f t="shared" si="15"/>
        <v>00</v>
      </c>
      <c r="W136" t="str">
        <f t="shared" si="16"/>
        <v>00</v>
      </c>
      <c r="X136" t="str">
        <f t="shared" si="17"/>
        <v>00</v>
      </c>
    </row>
    <row r="137" spans="1:24" ht="12.75">
      <c r="A137">
        <v>128</v>
      </c>
      <c r="B137" t="s">
        <v>83</v>
      </c>
      <c r="C137" s="40">
        <f>'Visual scoring'!C137</f>
        <v>0</v>
      </c>
      <c r="D137" s="41" t="s">
        <v>112</v>
      </c>
      <c r="E137" s="40">
        <f>'Visual scoring'!E137</f>
        <v>0</v>
      </c>
      <c r="F137" s="3" t="s">
        <v>665</v>
      </c>
      <c r="G137" s="40">
        <f>'Visual scoring'!G137</f>
        <v>0</v>
      </c>
      <c r="O137" s="1" t="s">
        <v>274</v>
      </c>
      <c r="P137" s="2" t="s">
        <v>401</v>
      </c>
      <c r="Q137" s="42">
        <f>NameScoring!C135</f>
        <v>0</v>
      </c>
      <c r="R137">
        <f>N28</f>
        <v>0</v>
      </c>
      <c r="S137" s="37">
        <f t="shared" si="12"/>
        <v>0</v>
      </c>
      <c r="T137" s="16">
        <f t="shared" si="13"/>
        <v>0</v>
      </c>
      <c r="U137" s="16">
        <f t="shared" si="14"/>
        <v>0</v>
      </c>
      <c r="V137" t="str">
        <f t="shared" si="15"/>
        <v>00</v>
      </c>
      <c r="W137" t="str">
        <f t="shared" si="16"/>
        <v>00</v>
      </c>
      <c r="X137" t="str">
        <f t="shared" si="17"/>
        <v>00</v>
      </c>
    </row>
    <row r="138" spans="1:24" ht="12.75">
      <c r="A138">
        <v>129</v>
      </c>
      <c r="B138" t="s">
        <v>80</v>
      </c>
      <c r="C138" s="40">
        <f>'Visual scoring'!C138</f>
        <v>0</v>
      </c>
      <c r="D138" s="41" t="s">
        <v>166</v>
      </c>
      <c r="E138" s="40">
        <f>'Visual scoring'!E138</f>
        <v>0</v>
      </c>
      <c r="F138" s="3" t="s">
        <v>639</v>
      </c>
      <c r="G138" s="40">
        <f>'Visual scoring'!G138</f>
        <v>0</v>
      </c>
      <c r="O138" s="1" t="s">
        <v>18</v>
      </c>
      <c r="P138" s="2" t="s">
        <v>402</v>
      </c>
      <c r="Q138" s="42">
        <f>NameScoring!C136</f>
        <v>0</v>
      </c>
      <c r="R138">
        <f>N73</f>
        <v>0</v>
      </c>
      <c r="S138" s="37">
        <f t="shared" si="12"/>
        <v>0</v>
      </c>
      <c r="T138" s="16">
        <f t="shared" si="13"/>
        <v>0</v>
      </c>
      <c r="U138" s="16">
        <f t="shared" si="14"/>
        <v>0</v>
      </c>
      <c r="V138" t="str">
        <f aca="true" t="shared" si="18" ref="V138:V159">CONCATENATE($R138,S138)</f>
        <v>00</v>
      </c>
      <c r="W138" t="str">
        <f aca="true" t="shared" si="19" ref="W138:W159">CONCATENATE($R138,T138)</f>
        <v>00</v>
      </c>
      <c r="X138" t="str">
        <f aca="true" t="shared" si="20" ref="X138:X159">CONCATENATE($R138,U138)</f>
        <v>00</v>
      </c>
    </row>
    <row r="139" spans="1:24" ht="12.75">
      <c r="A139">
        <v>130</v>
      </c>
      <c r="B139" t="s">
        <v>36</v>
      </c>
      <c r="C139" s="40">
        <f>'Visual scoring'!C139</f>
        <v>0</v>
      </c>
      <c r="D139" s="44" t="s">
        <v>379</v>
      </c>
      <c r="E139" s="40">
        <f>'Visual scoring'!E139</f>
        <v>0</v>
      </c>
      <c r="F139" s="3" t="s">
        <v>627</v>
      </c>
      <c r="G139" s="40">
        <f>'Visual scoring'!G139</f>
        <v>0</v>
      </c>
      <c r="O139" s="2" t="s">
        <v>110</v>
      </c>
      <c r="P139" s="2" t="s">
        <v>403</v>
      </c>
      <c r="Q139" s="42">
        <f>NameScoring!C137</f>
        <v>0</v>
      </c>
      <c r="R139">
        <f>K79</f>
        <v>0</v>
      </c>
      <c r="S139" s="37">
        <f aca="true" t="shared" si="21" ref="S139:S159">IF(C139=" ",0,C139)</f>
        <v>0</v>
      </c>
      <c r="T139" s="16">
        <f aca="true" t="shared" si="22" ref="T139:T159">IF(E139=" ",0,E139)</f>
        <v>0</v>
      </c>
      <c r="U139" s="16">
        <f aca="true" t="shared" si="23" ref="U139:U159">IF(G139=" ",0,G139)</f>
        <v>0</v>
      </c>
      <c r="V139" t="str">
        <f t="shared" si="18"/>
        <v>00</v>
      </c>
      <c r="W139" t="str">
        <f t="shared" si="19"/>
        <v>00</v>
      </c>
      <c r="X139" t="str">
        <f t="shared" si="20"/>
        <v>00</v>
      </c>
    </row>
    <row r="140" spans="1:24" ht="12.75">
      <c r="A140">
        <v>131</v>
      </c>
      <c r="B140" t="s">
        <v>298</v>
      </c>
      <c r="C140" s="40">
        <f>'Visual scoring'!C140</f>
        <v>0</v>
      </c>
      <c r="D140" s="41" t="s">
        <v>380</v>
      </c>
      <c r="E140" s="40">
        <f>'Visual scoring'!E140</f>
        <v>0</v>
      </c>
      <c r="F140" s="3" t="s">
        <v>647</v>
      </c>
      <c r="G140" s="40">
        <f>'Visual scoring'!G140</f>
        <v>0</v>
      </c>
      <c r="O140" s="1" t="s">
        <v>29</v>
      </c>
      <c r="P140" s="2" t="s">
        <v>404</v>
      </c>
      <c r="Q140" s="42">
        <f>NameScoring!C138</f>
        <v>0</v>
      </c>
      <c r="R140">
        <f>Q220</f>
        <v>0</v>
      </c>
      <c r="S140" s="37">
        <f t="shared" si="21"/>
        <v>0</v>
      </c>
      <c r="T140" s="16">
        <f t="shared" si="22"/>
        <v>0</v>
      </c>
      <c r="U140" s="16">
        <f t="shared" si="23"/>
        <v>0</v>
      </c>
      <c r="V140" t="str">
        <f t="shared" si="18"/>
        <v>00</v>
      </c>
      <c r="W140" t="str">
        <f t="shared" si="19"/>
        <v>00</v>
      </c>
      <c r="X140" t="str">
        <f t="shared" si="20"/>
        <v>00</v>
      </c>
    </row>
    <row r="141" spans="1:24" ht="12.75">
      <c r="A141">
        <v>132</v>
      </c>
      <c r="B141" t="s">
        <v>205</v>
      </c>
      <c r="C141" s="40">
        <f>'Visual scoring'!C141</f>
        <v>0</v>
      </c>
      <c r="D141" s="41" t="s">
        <v>12</v>
      </c>
      <c r="E141" s="40">
        <f>'Visual scoring'!E141</f>
        <v>0</v>
      </c>
      <c r="F141" s="3" t="s">
        <v>637</v>
      </c>
      <c r="G141" s="40">
        <f>'Visual scoring'!G141</f>
        <v>0</v>
      </c>
      <c r="O141" s="1" t="s">
        <v>215</v>
      </c>
      <c r="P141" s="2" t="s">
        <v>405</v>
      </c>
      <c r="Q141" s="42">
        <f>NameScoring!C139</f>
        <v>0</v>
      </c>
      <c r="R141">
        <f>K58</f>
        <v>0</v>
      </c>
      <c r="S141" s="37">
        <f t="shared" si="21"/>
        <v>0</v>
      </c>
      <c r="T141" s="16">
        <f t="shared" si="22"/>
        <v>0</v>
      </c>
      <c r="U141" s="16">
        <f t="shared" si="23"/>
        <v>0</v>
      </c>
      <c r="V141" t="str">
        <f t="shared" si="18"/>
        <v>00</v>
      </c>
      <c r="W141" t="str">
        <f t="shared" si="19"/>
        <v>00</v>
      </c>
      <c r="X141" t="str">
        <f t="shared" si="20"/>
        <v>00</v>
      </c>
    </row>
    <row r="142" spans="1:24" ht="12.75">
      <c r="A142">
        <v>133</v>
      </c>
      <c r="B142" t="s">
        <v>173</v>
      </c>
      <c r="C142" s="40">
        <f>'Visual scoring'!C142</f>
        <v>0</v>
      </c>
      <c r="D142" s="41" t="s">
        <v>72</v>
      </c>
      <c r="E142" s="40">
        <f>'Visual scoring'!E142</f>
        <v>0</v>
      </c>
      <c r="F142" s="3" t="s">
        <v>653</v>
      </c>
      <c r="G142" s="40">
        <f>'Visual scoring'!G142</f>
        <v>0</v>
      </c>
      <c r="O142" s="1" t="s">
        <v>303</v>
      </c>
      <c r="P142" s="2" t="s">
        <v>406</v>
      </c>
      <c r="Q142" s="42">
        <f>NameScoring!C140</f>
        <v>0</v>
      </c>
      <c r="R142">
        <f>Q124</f>
        <v>0</v>
      </c>
      <c r="S142" s="37">
        <f t="shared" si="21"/>
        <v>0</v>
      </c>
      <c r="T142" s="16">
        <f t="shared" si="22"/>
        <v>0</v>
      </c>
      <c r="U142" s="16">
        <f t="shared" si="23"/>
        <v>0</v>
      </c>
      <c r="V142" t="str">
        <f t="shared" si="18"/>
        <v>00</v>
      </c>
      <c r="W142" t="str">
        <f t="shared" si="19"/>
        <v>00</v>
      </c>
      <c r="X142" t="str">
        <f t="shared" si="20"/>
        <v>00</v>
      </c>
    </row>
    <row r="143" spans="1:24" ht="12.75">
      <c r="A143">
        <v>134</v>
      </c>
      <c r="B143" t="s">
        <v>310</v>
      </c>
      <c r="C143" s="40">
        <f>'Visual scoring'!C143</f>
        <v>0</v>
      </c>
      <c r="D143" s="41" t="s">
        <v>478</v>
      </c>
      <c r="E143" s="40">
        <f>'Visual scoring'!E143</f>
        <v>0</v>
      </c>
      <c r="F143" s="3" t="s">
        <v>657</v>
      </c>
      <c r="G143" s="40">
        <f>'Visual scoring'!G143</f>
        <v>0</v>
      </c>
      <c r="O143" s="1" t="s">
        <v>288</v>
      </c>
      <c r="P143" s="2" t="s">
        <v>407</v>
      </c>
      <c r="Q143" s="42">
        <f>NameScoring!C141</f>
        <v>0</v>
      </c>
      <c r="R143">
        <f>Q207</f>
        <v>0</v>
      </c>
      <c r="S143" s="37">
        <f t="shared" si="21"/>
        <v>0</v>
      </c>
      <c r="T143" s="16">
        <f t="shared" si="22"/>
        <v>0</v>
      </c>
      <c r="U143" s="16">
        <f t="shared" si="23"/>
        <v>0</v>
      </c>
      <c r="V143" t="str">
        <f t="shared" si="18"/>
        <v>00</v>
      </c>
      <c r="W143" t="str">
        <f t="shared" si="19"/>
        <v>00</v>
      </c>
      <c r="X143" t="str">
        <f t="shared" si="20"/>
        <v>00</v>
      </c>
    </row>
    <row r="144" spans="1:24" ht="12.75">
      <c r="A144">
        <v>135</v>
      </c>
      <c r="B144" t="s">
        <v>85</v>
      </c>
      <c r="C144" s="40">
        <f>'Visual scoring'!C144</f>
        <v>0</v>
      </c>
      <c r="D144" s="41" t="s">
        <v>381</v>
      </c>
      <c r="E144" s="40">
        <f>'Visual scoring'!E144</f>
        <v>0</v>
      </c>
      <c r="F144" s="3" t="s">
        <v>643</v>
      </c>
      <c r="G144" s="40">
        <f>'Visual scoring'!G144</f>
        <v>0</v>
      </c>
      <c r="O144" s="2" t="s">
        <v>110</v>
      </c>
      <c r="P144" s="2" t="s">
        <v>408</v>
      </c>
      <c r="Q144" s="42">
        <f>NameScoring!C142</f>
        <v>0</v>
      </c>
      <c r="R144">
        <f>K78</f>
        <v>0</v>
      </c>
      <c r="S144" s="37">
        <f t="shared" si="21"/>
        <v>0</v>
      </c>
      <c r="T144" s="16">
        <f t="shared" si="22"/>
        <v>0</v>
      </c>
      <c r="U144" s="16">
        <f t="shared" si="23"/>
        <v>0</v>
      </c>
      <c r="V144" t="str">
        <f t="shared" si="18"/>
        <v>00</v>
      </c>
      <c r="W144" t="str">
        <f t="shared" si="19"/>
        <v>00</v>
      </c>
      <c r="X144" t="str">
        <f t="shared" si="20"/>
        <v>00</v>
      </c>
    </row>
    <row r="145" spans="1:24" ht="12.75">
      <c r="A145">
        <v>136</v>
      </c>
      <c r="B145" t="s">
        <v>110</v>
      </c>
      <c r="C145" s="40">
        <f>'Visual scoring'!C145</f>
        <v>0</v>
      </c>
      <c r="D145" s="41" t="s">
        <v>505</v>
      </c>
      <c r="E145" s="40">
        <f>'Visual scoring'!E145</f>
        <v>0</v>
      </c>
      <c r="F145" s="3" t="s">
        <v>632</v>
      </c>
      <c r="G145" s="40">
        <f>'Visual scoring'!G145</f>
        <v>0</v>
      </c>
      <c r="O145" s="2" t="s">
        <v>110</v>
      </c>
      <c r="P145" s="2" t="s">
        <v>409</v>
      </c>
      <c r="Q145" s="42">
        <f>NameScoring!C143</f>
        <v>0</v>
      </c>
      <c r="R145">
        <f>Q232</f>
        <v>0</v>
      </c>
      <c r="S145" s="37">
        <f t="shared" si="21"/>
        <v>0</v>
      </c>
      <c r="T145" s="16">
        <f t="shared" si="22"/>
        <v>0</v>
      </c>
      <c r="U145" s="16">
        <f t="shared" si="23"/>
        <v>0</v>
      </c>
      <c r="V145" t="str">
        <f t="shared" si="18"/>
        <v>00</v>
      </c>
      <c r="W145" t="str">
        <f t="shared" si="19"/>
        <v>00</v>
      </c>
      <c r="X145" t="str">
        <f t="shared" si="20"/>
        <v>00</v>
      </c>
    </row>
    <row r="146" spans="1:24" ht="12.75">
      <c r="A146">
        <v>137</v>
      </c>
      <c r="B146" t="s">
        <v>104</v>
      </c>
      <c r="C146" s="40">
        <f>'Visual scoring'!C146</f>
        <v>0</v>
      </c>
      <c r="D146" s="41" t="s">
        <v>382</v>
      </c>
      <c r="E146" s="40">
        <f>'Visual scoring'!E146</f>
        <v>0</v>
      </c>
      <c r="F146" s="3" t="s">
        <v>625</v>
      </c>
      <c r="G146" s="40">
        <f>'Visual scoring'!G146</f>
        <v>0</v>
      </c>
      <c r="O146" s="1" t="s">
        <v>119</v>
      </c>
      <c r="P146" s="2" t="s">
        <v>410</v>
      </c>
      <c r="Q146" s="42">
        <f>NameScoring!C144</f>
        <v>0</v>
      </c>
      <c r="R146">
        <f>K61</f>
        <v>0</v>
      </c>
      <c r="S146" s="37">
        <f t="shared" si="21"/>
        <v>0</v>
      </c>
      <c r="T146" s="16">
        <f t="shared" si="22"/>
        <v>0</v>
      </c>
      <c r="U146" s="16">
        <f t="shared" si="23"/>
        <v>0</v>
      </c>
      <c r="V146" t="str">
        <f t="shared" si="18"/>
        <v>00</v>
      </c>
      <c r="W146" t="str">
        <f t="shared" si="19"/>
        <v>00</v>
      </c>
      <c r="X146" t="str">
        <f t="shared" si="20"/>
        <v>00</v>
      </c>
    </row>
    <row r="147" spans="1:24" ht="12.75">
      <c r="A147">
        <v>138</v>
      </c>
      <c r="B147" t="s">
        <v>205</v>
      </c>
      <c r="C147" s="40">
        <f>'Visual scoring'!C147</f>
        <v>0</v>
      </c>
      <c r="D147" s="41" t="s">
        <v>213</v>
      </c>
      <c r="E147" s="40">
        <f>'Visual scoring'!E147</f>
        <v>0</v>
      </c>
      <c r="F147" s="3" t="s">
        <v>632</v>
      </c>
      <c r="G147" s="40">
        <f>'Visual scoring'!G147</f>
        <v>0</v>
      </c>
      <c r="O147" s="1" t="s">
        <v>288</v>
      </c>
      <c r="P147" s="2" t="s">
        <v>411</v>
      </c>
      <c r="Q147" s="42">
        <f>NameScoring!C145</f>
        <v>0</v>
      </c>
      <c r="R147">
        <f>K46</f>
        <v>0</v>
      </c>
      <c r="S147" s="37">
        <f t="shared" si="21"/>
        <v>0</v>
      </c>
      <c r="T147" s="16">
        <f t="shared" si="22"/>
        <v>0</v>
      </c>
      <c r="U147" s="16">
        <f t="shared" si="23"/>
        <v>0</v>
      </c>
      <c r="V147" t="str">
        <f t="shared" si="18"/>
        <v>00</v>
      </c>
      <c r="W147" t="str">
        <f t="shared" si="19"/>
        <v>00</v>
      </c>
      <c r="X147" t="str">
        <f t="shared" si="20"/>
        <v>00</v>
      </c>
    </row>
    <row r="148" spans="1:24" ht="12.75">
      <c r="A148">
        <v>139</v>
      </c>
      <c r="B148" t="s">
        <v>640</v>
      </c>
      <c r="C148" s="40">
        <f>'Visual scoring'!C148</f>
        <v>0</v>
      </c>
      <c r="D148" s="41" t="s">
        <v>320</v>
      </c>
      <c r="E148" s="40">
        <f>'Visual scoring'!E148</f>
        <v>0</v>
      </c>
      <c r="F148" s="3" t="s">
        <v>637</v>
      </c>
      <c r="G148" s="40">
        <f>'Visual scoring'!G148</f>
        <v>0</v>
      </c>
      <c r="O148" s="1" t="s">
        <v>119</v>
      </c>
      <c r="P148" s="2" t="s">
        <v>412</v>
      </c>
      <c r="Q148" s="42">
        <f>NameScoring!C146</f>
        <v>0</v>
      </c>
      <c r="R148">
        <f>Q47</f>
        <v>0</v>
      </c>
      <c r="S148" s="37">
        <f t="shared" si="21"/>
        <v>0</v>
      </c>
      <c r="T148" s="16">
        <f t="shared" si="22"/>
        <v>0</v>
      </c>
      <c r="U148" s="16">
        <f t="shared" si="23"/>
        <v>0</v>
      </c>
      <c r="V148" t="str">
        <f t="shared" si="18"/>
        <v>00</v>
      </c>
      <c r="W148" t="str">
        <f t="shared" si="19"/>
        <v>00</v>
      </c>
      <c r="X148" t="str">
        <f t="shared" si="20"/>
        <v>00</v>
      </c>
    </row>
    <row r="149" spans="1:24" ht="12.75">
      <c r="A149">
        <v>140</v>
      </c>
      <c r="B149" t="s">
        <v>141</v>
      </c>
      <c r="C149" s="40">
        <f>'Visual scoring'!C149</f>
        <v>0</v>
      </c>
      <c r="D149" s="41" t="s">
        <v>502</v>
      </c>
      <c r="E149" s="40">
        <f>'Visual scoring'!E149</f>
        <v>0</v>
      </c>
      <c r="F149" s="3" t="s">
        <v>663</v>
      </c>
      <c r="G149" s="40">
        <f>'Visual scoring'!G149</f>
        <v>0</v>
      </c>
      <c r="O149" s="1" t="s">
        <v>215</v>
      </c>
      <c r="P149" s="2" t="s">
        <v>413</v>
      </c>
      <c r="Q149" s="42">
        <f>NameScoring!C147</f>
        <v>0</v>
      </c>
      <c r="R149">
        <f>Q229</f>
        <v>0</v>
      </c>
      <c r="S149" s="37">
        <f t="shared" si="21"/>
        <v>0</v>
      </c>
      <c r="T149" s="16">
        <f t="shared" si="22"/>
        <v>0</v>
      </c>
      <c r="U149" s="16">
        <f t="shared" si="23"/>
        <v>0</v>
      </c>
      <c r="V149" t="str">
        <f t="shared" si="18"/>
        <v>00</v>
      </c>
      <c r="W149" t="str">
        <f t="shared" si="19"/>
        <v>00</v>
      </c>
      <c r="X149" t="str">
        <f t="shared" si="20"/>
        <v>00</v>
      </c>
    </row>
    <row r="150" spans="1:24" ht="12.75">
      <c r="A150">
        <v>141</v>
      </c>
      <c r="B150" t="s">
        <v>298</v>
      </c>
      <c r="C150" s="40">
        <f>'Visual scoring'!C150</f>
        <v>0</v>
      </c>
      <c r="D150" s="41" t="s">
        <v>457</v>
      </c>
      <c r="E150" s="40">
        <f>'Visual scoring'!E150</f>
        <v>0</v>
      </c>
      <c r="F150" s="3" t="s">
        <v>633</v>
      </c>
      <c r="G150" s="40">
        <f>'Visual scoring'!G150</f>
        <v>0</v>
      </c>
      <c r="O150" s="1" t="s">
        <v>414</v>
      </c>
      <c r="P150" s="2" t="s">
        <v>415</v>
      </c>
      <c r="Q150" s="42">
        <f>NameScoring!C148</f>
        <v>0</v>
      </c>
      <c r="R150">
        <f>Q188</f>
        <v>0</v>
      </c>
      <c r="S150" s="37">
        <f t="shared" si="21"/>
        <v>0</v>
      </c>
      <c r="T150" s="16">
        <f t="shared" si="22"/>
        <v>0</v>
      </c>
      <c r="U150" s="16">
        <f t="shared" si="23"/>
        <v>0</v>
      </c>
      <c r="V150" t="str">
        <f t="shared" si="18"/>
        <v>00</v>
      </c>
      <c r="W150" t="str">
        <f t="shared" si="19"/>
        <v>00</v>
      </c>
      <c r="X150" t="str">
        <f t="shared" si="20"/>
        <v>00</v>
      </c>
    </row>
    <row r="151" spans="1:24" ht="12.75">
      <c r="A151">
        <v>142</v>
      </c>
      <c r="B151" t="s">
        <v>108</v>
      </c>
      <c r="C151" s="40">
        <f>'Visual scoring'!C151</f>
        <v>0</v>
      </c>
      <c r="D151" s="41" t="s">
        <v>175</v>
      </c>
      <c r="E151" s="40">
        <f>'Visual scoring'!E151</f>
        <v>0</v>
      </c>
      <c r="F151" s="3" t="s">
        <v>383</v>
      </c>
      <c r="G151" s="40">
        <f>'Visual scoring'!G151</f>
        <v>0</v>
      </c>
      <c r="O151" s="1" t="s">
        <v>296</v>
      </c>
      <c r="P151" s="2" t="s">
        <v>416</v>
      </c>
      <c r="Q151" s="42">
        <f>NameScoring!C149</f>
        <v>0</v>
      </c>
      <c r="R151">
        <f>N80</f>
        <v>0</v>
      </c>
      <c r="S151" s="37">
        <f t="shared" si="21"/>
        <v>0</v>
      </c>
      <c r="T151" s="16">
        <f t="shared" si="22"/>
        <v>0</v>
      </c>
      <c r="U151" s="16">
        <f t="shared" si="23"/>
        <v>0</v>
      </c>
      <c r="V151" t="str">
        <f t="shared" si="18"/>
        <v>00</v>
      </c>
      <c r="W151" t="str">
        <f t="shared" si="19"/>
        <v>00</v>
      </c>
      <c r="X151" t="str">
        <f t="shared" si="20"/>
        <v>00</v>
      </c>
    </row>
    <row r="152" spans="1:24" ht="12.75">
      <c r="A152">
        <v>143</v>
      </c>
      <c r="B152" t="s">
        <v>303</v>
      </c>
      <c r="C152" s="40">
        <f>'Visual scoring'!C152</f>
        <v>0</v>
      </c>
      <c r="D152" s="41" t="s">
        <v>304</v>
      </c>
      <c r="E152" s="40">
        <f>'Visual scoring'!E152</f>
        <v>0</v>
      </c>
      <c r="F152" s="3" t="s">
        <v>628</v>
      </c>
      <c r="G152" s="40">
        <f>'Visual scoring'!G152</f>
        <v>0</v>
      </c>
      <c r="O152" s="1" t="s">
        <v>274</v>
      </c>
      <c r="P152" s="2" t="s">
        <v>417</v>
      </c>
      <c r="Q152" s="42">
        <f>NameScoring!C150</f>
        <v>0</v>
      </c>
      <c r="R152">
        <f>Q32</f>
        <v>0</v>
      </c>
      <c r="S152" s="37">
        <f t="shared" si="21"/>
        <v>0</v>
      </c>
      <c r="T152" s="16">
        <f t="shared" si="22"/>
        <v>0</v>
      </c>
      <c r="U152" s="16">
        <f t="shared" si="23"/>
        <v>0</v>
      </c>
      <c r="V152" t="str">
        <f t="shared" si="18"/>
        <v>00</v>
      </c>
      <c r="W152" t="str">
        <f t="shared" si="19"/>
        <v>00</v>
      </c>
      <c r="X152" t="str">
        <f t="shared" si="20"/>
        <v>00</v>
      </c>
    </row>
    <row r="153" spans="1:24" ht="12.75">
      <c r="A153">
        <v>144</v>
      </c>
      <c r="B153" t="s">
        <v>298</v>
      </c>
      <c r="C153" s="40">
        <f>'Visual scoring'!C153</f>
        <v>0</v>
      </c>
      <c r="D153" s="41" t="s">
        <v>60</v>
      </c>
      <c r="E153" s="40">
        <f>'Visual scoring'!E153</f>
        <v>0</v>
      </c>
      <c r="F153" s="3" t="s">
        <v>609</v>
      </c>
      <c r="G153" s="40">
        <f>'Visual scoring'!G153</f>
        <v>0</v>
      </c>
      <c r="O153" s="1" t="s">
        <v>414</v>
      </c>
      <c r="P153" s="2" t="s">
        <v>418</v>
      </c>
      <c r="Q153" s="42">
        <f>NameScoring!C151</f>
        <v>0</v>
      </c>
      <c r="R153">
        <f>Q113</f>
        <v>0</v>
      </c>
      <c r="S153" s="37">
        <f t="shared" si="21"/>
        <v>0</v>
      </c>
      <c r="T153" s="16">
        <f t="shared" si="22"/>
        <v>0</v>
      </c>
      <c r="U153" s="16">
        <f t="shared" si="23"/>
        <v>0</v>
      </c>
      <c r="V153" t="str">
        <f t="shared" si="18"/>
        <v>00</v>
      </c>
      <c r="W153" t="str">
        <f t="shared" si="19"/>
        <v>00</v>
      </c>
      <c r="X153" t="str">
        <f t="shared" si="20"/>
        <v>00</v>
      </c>
    </row>
    <row r="154" spans="1:24" ht="12.75">
      <c r="A154">
        <v>145</v>
      </c>
      <c r="B154" t="s">
        <v>134</v>
      </c>
      <c r="C154" s="40">
        <f>'Visual scoring'!C154</f>
        <v>0</v>
      </c>
      <c r="D154" s="41" t="s">
        <v>196</v>
      </c>
      <c r="E154" s="40">
        <f>'Visual scoring'!E154</f>
        <v>0</v>
      </c>
      <c r="F154" s="3" t="s">
        <v>619</v>
      </c>
      <c r="G154" s="40">
        <f>'Visual scoring'!G154</f>
        <v>0</v>
      </c>
      <c r="O154" s="1" t="s">
        <v>419</v>
      </c>
      <c r="P154" s="2" t="s">
        <v>420</v>
      </c>
      <c r="Q154" s="42">
        <f>NameScoring!C152</f>
        <v>0</v>
      </c>
      <c r="R154">
        <f>N86</f>
        <v>0</v>
      </c>
      <c r="S154" s="37">
        <f t="shared" si="21"/>
        <v>0</v>
      </c>
      <c r="T154" s="16">
        <f t="shared" si="22"/>
        <v>0</v>
      </c>
      <c r="U154" s="16">
        <f t="shared" si="23"/>
        <v>0</v>
      </c>
      <c r="V154" t="str">
        <f t="shared" si="18"/>
        <v>00</v>
      </c>
      <c r="W154" t="str">
        <f t="shared" si="19"/>
        <v>00</v>
      </c>
      <c r="X154" t="str">
        <f t="shared" si="20"/>
        <v>00</v>
      </c>
    </row>
    <row r="155" spans="1:24" ht="12.75">
      <c r="A155">
        <v>146</v>
      </c>
      <c r="B155" t="s">
        <v>106</v>
      </c>
      <c r="C155" s="40">
        <f>'Visual scoring'!C155</f>
        <v>0</v>
      </c>
      <c r="D155" s="41" t="s">
        <v>123</v>
      </c>
      <c r="E155" s="40">
        <f>'Visual scoring'!E155</f>
        <v>0</v>
      </c>
      <c r="F155" s="3" t="s">
        <v>664</v>
      </c>
      <c r="G155" s="40">
        <f>'Visual scoring'!G155</f>
        <v>0</v>
      </c>
      <c r="O155" s="1" t="s">
        <v>298</v>
      </c>
      <c r="P155" s="2" t="s">
        <v>421</v>
      </c>
      <c r="Q155" s="42">
        <f>NameScoring!C153</f>
        <v>0</v>
      </c>
      <c r="R155">
        <f>N35</f>
        <v>0</v>
      </c>
      <c r="S155" s="37">
        <f t="shared" si="21"/>
        <v>0</v>
      </c>
      <c r="T155" s="16">
        <f t="shared" si="22"/>
        <v>0</v>
      </c>
      <c r="U155" s="16">
        <f t="shared" si="23"/>
        <v>0</v>
      </c>
      <c r="V155" t="str">
        <f t="shared" si="18"/>
        <v>00</v>
      </c>
      <c r="W155" t="str">
        <f t="shared" si="19"/>
        <v>00</v>
      </c>
      <c r="X155" t="str">
        <f t="shared" si="20"/>
        <v>00</v>
      </c>
    </row>
    <row r="156" spans="1:24" ht="12.75">
      <c r="A156">
        <v>147</v>
      </c>
      <c r="B156" t="s">
        <v>119</v>
      </c>
      <c r="C156" s="40">
        <f>'Visual scoring'!C156</f>
        <v>0</v>
      </c>
      <c r="D156" s="41" t="s">
        <v>410</v>
      </c>
      <c r="E156" s="40">
        <f>'Visual scoring'!E156</f>
        <v>0</v>
      </c>
      <c r="F156" s="3" t="s">
        <v>622</v>
      </c>
      <c r="G156" s="40">
        <f>'Visual scoring'!G156</f>
        <v>0</v>
      </c>
      <c r="O156" s="1" t="s">
        <v>87</v>
      </c>
      <c r="P156" s="2" t="s">
        <v>422</v>
      </c>
      <c r="Q156" s="42">
        <f>NameScoring!C154</f>
        <v>0</v>
      </c>
      <c r="R156">
        <f>Q146</f>
        <v>0</v>
      </c>
      <c r="S156" s="37">
        <f t="shared" si="21"/>
        <v>0</v>
      </c>
      <c r="T156" s="16">
        <f t="shared" si="22"/>
        <v>0</v>
      </c>
      <c r="U156" s="16">
        <f t="shared" si="23"/>
        <v>0</v>
      </c>
      <c r="V156" t="str">
        <f t="shared" si="18"/>
        <v>00</v>
      </c>
      <c r="W156" t="str">
        <f t="shared" si="19"/>
        <v>00</v>
      </c>
      <c r="X156" t="str">
        <f t="shared" si="20"/>
        <v>00</v>
      </c>
    </row>
    <row r="157" spans="1:24" ht="12.75">
      <c r="A157">
        <v>148</v>
      </c>
      <c r="B157" t="s">
        <v>303</v>
      </c>
      <c r="C157" s="40">
        <f>'Visual scoring'!C157</f>
        <v>0</v>
      </c>
      <c r="D157" s="41" t="s">
        <v>439</v>
      </c>
      <c r="E157" s="40">
        <f>'Visual scoring'!E157</f>
        <v>0</v>
      </c>
      <c r="F157" s="3" t="s">
        <v>645</v>
      </c>
      <c r="G157" s="40">
        <f>'Visual scoring'!G157</f>
        <v>0</v>
      </c>
      <c r="O157" s="1" t="s">
        <v>114</v>
      </c>
      <c r="P157" s="2" t="s">
        <v>423</v>
      </c>
      <c r="Q157" s="42">
        <f>NameScoring!C155</f>
        <v>0</v>
      </c>
      <c r="R157">
        <f>Q172</f>
        <v>0</v>
      </c>
      <c r="S157" s="37">
        <f t="shared" si="21"/>
        <v>0</v>
      </c>
      <c r="T157" s="16">
        <f t="shared" si="22"/>
        <v>0</v>
      </c>
      <c r="U157" s="16">
        <f t="shared" si="23"/>
        <v>0</v>
      </c>
      <c r="V157" t="str">
        <f t="shared" si="18"/>
        <v>00</v>
      </c>
      <c r="W157" t="str">
        <f t="shared" si="19"/>
        <v>00</v>
      </c>
      <c r="X157" t="str">
        <f t="shared" si="20"/>
        <v>00</v>
      </c>
    </row>
    <row r="158" spans="1:24" ht="12.75">
      <c r="A158">
        <v>149</v>
      </c>
      <c r="B158" t="s">
        <v>83</v>
      </c>
      <c r="C158" s="40">
        <f>'Visual scoring'!C158</f>
        <v>0</v>
      </c>
      <c r="D158" s="41" t="s">
        <v>384</v>
      </c>
      <c r="E158" s="40">
        <f>'Visual scoring'!E158</f>
        <v>0</v>
      </c>
      <c r="F158" s="3" t="s">
        <v>653</v>
      </c>
      <c r="G158" s="40">
        <f>'Visual scoring'!G158</f>
        <v>0</v>
      </c>
      <c r="O158" s="1" t="s">
        <v>419</v>
      </c>
      <c r="P158" s="2" t="s">
        <v>424</v>
      </c>
      <c r="Q158" s="42">
        <f>NameScoring!C156</f>
        <v>0</v>
      </c>
      <c r="R158">
        <f>K71</f>
        <v>0</v>
      </c>
      <c r="S158" s="37">
        <f t="shared" si="21"/>
        <v>0</v>
      </c>
      <c r="T158" s="16">
        <f t="shared" si="22"/>
        <v>0</v>
      </c>
      <c r="U158" s="16">
        <f t="shared" si="23"/>
        <v>0</v>
      </c>
      <c r="V158" t="str">
        <f t="shared" si="18"/>
        <v>00</v>
      </c>
      <c r="W158" t="str">
        <f t="shared" si="19"/>
        <v>00</v>
      </c>
      <c r="X158" t="str">
        <f t="shared" si="20"/>
        <v>00</v>
      </c>
    </row>
    <row r="159" spans="1:24" ht="12.75">
      <c r="A159">
        <v>150</v>
      </c>
      <c r="B159" t="s">
        <v>61</v>
      </c>
      <c r="C159" s="40">
        <f>'Visual scoring'!C159</f>
        <v>0</v>
      </c>
      <c r="D159" s="41" t="s">
        <v>70</v>
      </c>
      <c r="E159" s="40">
        <f>'Visual scoring'!E159</f>
        <v>0</v>
      </c>
      <c r="F159" s="3" t="s">
        <v>631</v>
      </c>
      <c r="G159" s="40">
        <f>'Visual scoring'!G159</f>
        <v>0</v>
      </c>
      <c r="O159" s="1" t="s">
        <v>215</v>
      </c>
      <c r="P159" s="2" t="s">
        <v>425</v>
      </c>
      <c r="Q159" s="42">
        <f>NameScoring!C157</f>
        <v>0</v>
      </c>
      <c r="R159">
        <f>Q122</f>
        <v>0</v>
      </c>
      <c r="S159" s="37">
        <f t="shared" si="21"/>
        <v>0</v>
      </c>
      <c r="T159" s="16">
        <f t="shared" si="22"/>
        <v>0</v>
      </c>
      <c r="U159" s="16">
        <f t="shared" si="23"/>
        <v>0</v>
      </c>
      <c r="V159" t="str">
        <f t="shared" si="18"/>
        <v>00</v>
      </c>
      <c r="W159" t="str">
        <f t="shared" si="19"/>
        <v>00</v>
      </c>
      <c r="X159" t="str">
        <f t="shared" si="20"/>
        <v>00</v>
      </c>
    </row>
    <row r="160" spans="1:21" ht="12.75">
      <c r="A160" s="21"/>
      <c r="B160" s="21"/>
      <c r="C160" s="3"/>
      <c r="D160" s="41"/>
      <c r="E160" s="3"/>
      <c r="F160" s="3"/>
      <c r="G160" s="3"/>
      <c r="O160" s="1" t="s">
        <v>95</v>
      </c>
      <c r="P160" s="2" t="s">
        <v>426</v>
      </c>
      <c r="Q160" s="42">
        <f>NameScoring!C158</f>
        <v>0</v>
      </c>
      <c r="S160" s="45"/>
      <c r="T160" s="20"/>
      <c r="U160" s="20"/>
    </row>
    <row r="161" spans="1:17" ht="12.75">
      <c r="A161" s="21"/>
      <c r="B161" s="21"/>
      <c r="C161" s="3"/>
      <c r="D161" s="21"/>
      <c r="E161" s="3"/>
      <c r="F161" s="21"/>
      <c r="G161" s="3"/>
      <c r="O161" s="1" t="s">
        <v>104</v>
      </c>
      <c r="P161" s="2" t="s">
        <v>427</v>
      </c>
      <c r="Q161" s="42">
        <f>NameScoring!C159</f>
        <v>0</v>
      </c>
    </row>
    <row r="162" spans="1:17" ht="12.75">
      <c r="A162" s="21"/>
      <c r="B162" s="21"/>
      <c r="C162" s="3"/>
      <c r="D162" s="21"/>
      <c r="E162" s="3"/>
      <c r="F162" s="21"/>
      <c r="G162" s="3"/>
      <c r="O162" s="1" t="s">
        <v>428</v>
      </c>
      <c r="P162" s="2" t="s">
        <v>429</v>
      </c>
      <c r="Q162" s="42">
        <f>NameScoring!C160</f>
        <v>0</v>
      </c>
    </row>
    <row r="163" spans="1:17" ht="12.75">
      <c r="A163" s="21"/>
      <c r="B163" s="21"/>
      <c r="C163" s="3"/>
      <c r="D163" s="21"/>
      <c r="E163" s="3"/>
      <c r="F163" s="21"/>
      <c r="G163" s="3"/>
      <c r="O163" s="1" t="s">
        <v>277</v>
      </c>
      <c r="P163" s="2" t="s">
        <v>430</v>
      </c>
      <c r="Q163" s="42">
        <f>NameScoring!C161</f>
        <v>0</v>
      </c>
    </row>
    <row r="164" spans="1:17" ht="12.75">
      <c r="A164" s="21"/>
      <c r="B164" s="21"/>
      <c r="C164" s="3"/>
      <c r="D164" s="21"/>
      <c r="E164" s="3"/>
      <c r="F164" s="21"/>
      <c r="G164" s="3"/>
      <c r="O164" s="1" t="s">
        <v>288</v>
      </c>
      <c r="P164" s="2" t="s">
        <v>431</v>
      </c>
      <c r="Q164" s="42">
        <f>NameScoring!C162</f>
        <v>0</v>
      </c>
    </row>
    <row r="165" spans="1:17" ht="12.75">
      <c r="A165" s="21"/>
      <c r="B165" s="21"/>
      <c r="C165" s="3"/>
      <c r="D165" s="21"/>
      <c r="E165" s="3"/>
      <c r="F165" s="21"/>
      <c r="G165" s="3"/>
      <c r="O165" s="1" t="s">
        <v>133</v>
      </c>
      <c r="P165" s="2" t="s">
        <v>432</v>
      </c>
      <c r="Q165" s="42">
        <f>NameScoring!C163</f>
        <v>0</v>
      </c>
    </row>
    <row r="166" spans="1:17" ht="12.75">
      <c r="A166" s="28"/>
      <c r="B166" s="28"/>
      <c r="C166" s="3"/>
      <c r="D166" s="21"/>
      <c r="E166" s="3"/>
      <c r="F166" s="28"/>
      <c r="G166" s="3"/>
      <c r="O166" s="1" t="s">
        <v>134</v>
      </c>
      <c r="P166" s="1" t="s">
        <v>433</v>
      </c>
      <c r="Q166" s="42">
        <f>NameScoring!C164</f>
        <v>0</v>
      </c>
    </row>
    <row r="167" spans="1:17" ht="12.75">
      <c r="A167" s="21"/>
      <c r="B167" s="21"/>
      <c r="C167" s="3"/>
      <c r="D167" s="21"/>
      <c r="E167" s="3"/>
      <c r="F167" s="21"/>
      <c r="G167" s="3"/>
      <c r="O167" s="1" t="s">
        <v>29</v>
      </c>
      <c r="P167" s="2" t="s">
        <v>434</v>
      </c>
      <c r="Q167" s="42">
        <f>NameScoring!C165</f>
        <v>0</v>
      </c>
    </row>
    <row r="168" spans="1:17" ht="12.75">
      <c r="A168" s="21"/>
      <c r="B168" s="21"/>
      <c r="C168" s="3"/>
      <c r="D168" s="21"/>
      <c r="E168" s="3"/>
      <c r="F168" s="21"/>
      <c r="G168" s="3"/>
      <c r="O168" s="1" t="s">
        <v>29</v>
      </c>
      <c r="P168" s="2" t="s">
        <v>435</v>
      </c>
      <c r="Q168" s="42">
        <f>NameScoring!C166</f>
        <v>0</v>
      </c>
    </row>
    <row r="169" spans="1:17" ht="12.75">
      <c r="A169" s="21"/>
      <c r="B169" s="21"/>
      <c r="C169" s="3"/>
      <c r="D169" s="21"/>
      <c r="E169" s="3"/>
      <c r="F169" s="21"/>
      <c r="G169" s="3"/>
      <c r="O169" s="1" t="s">
        <v>29</v>
      </c>
      <c r="P169" s="2" t="s">
        <v>436</v>
      </c>
      <c r="Q169" s="42">
        <f>NameScoring!C167</f>
        <v>0</v>
      </c>
    </row>
    <row r="170" spans="1:17" ht="12.75">
      <c r="A170" s="21"/>
      <c r="B170" s="21"/>
      <c r="C170" s="3"/>
      <c r="D170" s="21"/>
      <c r="E170" s="3"/>
      <c r="F170" s="21"/>
      <c r="G170" s="3"/>
      <c r="O170" s="1" t="s">
        <v>414</v>
      </c>
      <c r="P170" s="2" t="s">
        <v>437</v>
      </c>
      <c r="Q170" s="42">
        <f>NameScoring!C168</f>
        <v>0</v>
      </c>
    </row>
    <row r="171" spans="1:17" ht="12.75">
      <c r="A171" s="21"/>
      <c r="B171" s="21"/>
      <c r="C171" s="3"/>
      <c r="D171" s="21"/>
      <c r="E171" s="3"/>
      <c r="F171" s="21"/>
      <c r="G171" s="3"/>
      <c r="O171" s="1" t="s">
        <v>277</v>
      </c>
      <c r="P171" s="2" t="s">
        <v>438</v>
      </c>
      <c r="Q171" s="42">
        <f>NameScoring!C169</f>
        <v>0</v>
      </c>
    </row>
    <row r="172" spans="1:17" ht="12.75">
      <c r="A172" s="21"/>
      <c r="B172" s="21"/>
      <c r="C172" s="3"/>
      <c r="D172" s="21"/>
      <c r="E172" s="3"/>
      <c r="F172" s="21"/>
      <c r="G172" s="3"/>
      <c r="O172" s="1" t="s">
        <v>303</v>
      </c>
      <c r="P172" s="2" t="s">
        <v>439</v>
      </c>
      <c r="Q172" s="42">
        <f>NameScoring!C170</f>
        <v>0</v>
      </c>
    </row>
    <row r="173" spans="1:17" ht="12.75">
      <c r="A173" s="21"/>
      <c r="B173" s="21"/>
      <c r="C173" s="3"/>
      <c r="D173" s="21"/>
      <c r="E173" s="3"/>
      <c r="F173" s="21"/>
      <c r="G173" s="3"/>
      <c r="O173" s="1" t="s">
        <v>288</v>
      </c>
      <c r="P173" s="2" t="s">
        <v>440</v>
      </c>
      <c r="Q173" s="42">
        <f>NameScoring!C171</f>
        <v>0</v>
      </c>
    </row>
    <row r="174" spans="1:17" ht="12.75">
      <c r="A174" s="21"/>
      <c r="B174" s="21"/>
      <c r="C174" s="3"/>
      <c r="D174" s="21"/>
      <c r="E174" s="3"/>
      <c r="F174" s="21"/>
      <c r="G174" s="3"/>
      <c r="O174" s="1" t="s">
        <v>100</v>
      </c>
      <c r="P174" s="2" t="s">
        <v>441</v>
      </c>
      <c r="Q174" s="42">
        <f>NameScoring!C172</f>
        <v>0</v>
      </c>
    </row>
    <row r="175" spans="1:17" ht="12.75">
      <c r="A175" s="21"/>
      <c r="B175" s="21"/>
      <c r="C175" s="3"/>
      <c r="D175" s="21"/>
      <c r="E175" s="3"/>
      <c r="F175" s="21"/>
      <c r="G175" s="3"/>
      <c r="O175" s="1" t="s">
        <v>442</v>
      </c>
      <c r="P175" s="2" t="s">
        <v>443</v>
      </c>
      <c r="Q175" s="42">
        <f>NameScoring!C173</f>
        <v>0</v>
      </c>
    </row>
    <row r="176" spans="1:17" ht="12.75">
      <c r="A176" s="21"/>
      <c r="B176" s="21"/>
      <c r="C176" s="3"/>
      <c r="D176" s="21"/>
      <c r="E176" s="3"/>
      <c r="F176" s="21"/>
      <c r="G176" s="3"/>
      <c r="O176" s="1" t="s">
        <v>296</v>
      </c>
      <c r="P176" s="2" t="s">
        <v>444</v>
      </c>
      <c r="Q176" s="42">
        <f>NameScoring!C174</f>
        <v>0</v>
      </c>
    </row>
    <row r="177" spans="1:17" ht="12.75">
      <c r="A177" s="21"/>
      <c r="B177" s="21"/>
      <c r="C177" s="3"/>
      <c r="D177" s="21"/>
      <c r="E177" s="3"/>
      <c r="F177" s="21"/>
      <c r="G177" s="3"/>
      <c r="O177" s="1" t="s">
        <v>445</v>
      </c>
      <c r="P177" s="2" t="s">
        <v>446</v>
      </c>
      <c r="Q177" s="42">
        <f>NameScoring!C175</f>
        <v>0</v>
      </c>
    </row>
    <row r="178" spans="1:17" ht="12.75">
      <c r="A178" s="21"/>
      <c r="B178" s="21"/>
      <c r="C178" s="3"/>
      <c r="D178" s="21"/>
      <c r="E178" s="3"/>
      <c r="F178" s="21"/>
      <c r="G178" s="3"/>
      <c r="O178" s="1" t="s">
        <v>288</v>
      </c>
      <c r="P178" s="2" t="s">
        <v>447</v>
      </c>
      <c r="Q178" s="42">
        <f>NameScoring!C176</f>
        <v>0</v>
      </c>
    </row>
    <row r="179" spans="1:17" ht="12.75">
      <c r="A179" s="21"/>
      <c r="B179" s="21"/>
      <c r="C179" s="3"/>
      <c r="D179" s="21"/>
      <c r="E179" s="3"/>
      <c r="F179" s="21"/>
      <c r="G179" s="3"/>
      <c r="O179" s="1" t="s">
        <v>87</v>
      </c>
      <c r="P179" s="2" t="s">
        <v>448</v>
      </c>
      <c r="Q179" s="42">
        <f>NameScoring!C177</f>
        <v>0</v>
      </c>
    </row>
    <row r="180" spans="1:17" ht="12.75">
      <c r="A180" s="21"/>
      <c r="B180" s="21"/>
      <c r="C180" s="3"/>
      <c r="D180" s="21"/>
      <c r="E180" s="3"/>
      <c r="F180" s="21"/>
      <c r="G180" s="3"/>
      <c r="O180" s="1" t="s">
        <v>114</v>
      </c>
      <c r="P180" s="2" t="s">
        <v>449</v>
      </c>
      <c r="Q180" s="42">
        <f>NameScoring!C178</f>
        <v>0</v>
      </c>
    </row>
    <row r="181" spans="1:17" ht="12.75">
      <c r="A181" s="21"/>
      <c r="B181" s="21"/>
      <c r="C181" s="3"/>
      <c r="D181" s="21"/>
      <c r="E181" s="3"/>
      <c r="F181" s="21"/>
      <c r="G181" s="3"/>
      <c r="O181" s="1" t="s">
        <v>442</v>
      </c>
      <c r="P181" s="2" t="s">
        <v>450</v>
      </c>
      <c r="Q181" s="42">
        <f>NameScoring!C179</f>
        <v>0</v>
      </c>
    </row>
    <row r="182" spans="1:17" ht="12.75">
      <c r="A182" s="21"/>
      <c r="B182" s="21"/>
      <c r="C182" s="3"/>
      <c r="D182" s="21"/>
      <c r="E182" s="3"/>
      <c r="F182" s="21"/>
      <c r="G182" s="3"/>
      <c r="O182" s="1" t="s">
        <v>104</v>
      </c>
      <c r="P182" s="2" t="s">
        <v>451</v>
      </c>
      <c r="Q182" s="42">
        <f>NameScoring!C180</f>
        <v>0</v>
      </c>
    </row>
    <row r="183" spans="1:17" ht="12.75">
      <c r="A183" s="21"/>
      <c r="B183" s="21"/>
      <c r="C183" s="3"/>
      <c r="D183" s="21"/>
      <c r="E183" s="3"/>
      <c r="F183" s="21"/>
      <c r="G183" s="3"/>
      <c r="O183" s="1" t="s">
        <v>114</v>
      </c>
      <c r="P183" s="2" t="s">
        <v>452</v>
      </c>
      <c r="Q183" s="42">
        <f>NameScoring!C181</f>
        <v>0</v>
      </c>
    </row>
    <row r="184" spans="1:17" ht="12.75">
      <c r="A184" s="21"/>
      <c r="B184" s="21"/>
      <c r="C184" s="3"/>
      <c r="D184" s="21"/>
      <c r="E184" s="3"/>
      <c r="F184" s="21"/>
      <c r="G184" s="3"/>
      <c r="O184" s="1" t="s">
        <v>298</v>
      </c>
      <c r="P184" s="2" t="s">
        <v>453</v>
      </c>
      <c r="Q184" s="42">
        <f>NameScoring!C182</f>
        <v>0</v>
      </c>
    </row>
    <row r="185" spans="1:17" ht="12.75">
      <c r="A185" s="21"/>
      <c r="B185" s="21"/>
      <c r="C185" s="3"/>
      <c r="D185" s="21"/>
      <c r="E185" s="3"/>
      <c r="F185" s="21"/>
      <c r="G185" s="3"/>
      <c r="O185" s="1" t="s">
        <v>310</v>
      </c>
      <c r="P185" s="2" t="s">
        <v>454</v>
      </c>
      <c r="Q185" s="42">
        <f>NameScoring!C183</f>
        <v>0</v>
      </c>
    </row>
    <row r="186" spans="1:17" ht="12.75">
      <c r="A186" s="21"/>
      <c r="B186" s="21"/>
      <c r="C186" s="3"/>
      <c r="D186" s="21"/>
      <c r="E186" s="3"/>
      <c r="F186" s="21"/>
      <c r="G186" s="3"/>
      <c r="O186" s="2" t="s">
        <v>158</v>
      </c>
      <c r="P186" s="2" t="s">
        <v>455</v>
      </c>
      <c r="Q186" s="42">
        <f>NameScoring!C184</f>
        <v>0</v>
      </c>
    </row>
    <row r="187" spans="1:17" ht="12.75">
      <c r="A187" s="21"/>
      <c r="B187" s="21"/>
      <c r="C187" s="3"/>
      <c r="D187" s="21"/>
      <c r="E187" s="3"/>
      <c r="F187" s="21"/>
      <c r="G187" s="3"/>
      <c r="O187" s="2" t="s">
        <v>110</v>
      </c>
      <c r="P187" s="2" t="s">
        <v>456</v>
      </c>
      <c r="Q187" s="42">
        <f>NameScoring!C185</f>
        <v>0</v>
      </c>
    </row>
    <row r="188" spans="1:17" ht="12.75">
      <c r="A188" s="21"/>
      <c r="B188" s="21"/>
      <c r="C188" s="3"/>
      <c r="D188" s="21"/>
      <c r="E188" s="3"/>
      <c r="F188" s="21"/>
      <c r="G188" s="3"/>
      <c r="O188" s="1" t="s">
        <v>298</v>
      </c>
      <c r="P188" s="2" t="s">
        <v>457</v>
      </c>
      <c r="Q188" s="42">
        <f>NameScoring!C186</f>
        <v>0</v>
      </c>
    </row>
    <row r="189" spans="1:17" ht="12.75">
      <c r="A189" s="21"/>
      <c r="B189" s="21"/>
      <c r="C189" s="3"/>
      <c r="D189" s="21"/>
      <c r="E189" s="3"/>
      <c r="F189" s="21"/>
      <c r="G189" s="3"/>
      <c r="O189" s="1" t="s">
        <v>310</v>
      </c>
      <c r="P189" s="2" t="s">
        <v>458</v>
      </c>
      <c r="Q189" s="42">
        <f>NameScoring!C187</f>
        <v>0</v>
      </c>
    </row>
    <row r="190" spans="1:17" ht="12.75">
      <c r="A190" s="21"/>
      <c r="B190" s="21"/>
      <c r="C190" s="3"/>
      <c r="D190" s="21"/>
      <c r="E190" s="3"/>
      <c r="F190" s="21"/>
      <c r="G190" s="3"/>
      <c r="O190" s="1" t="s">
        <v>414</v>
      </c>
      <c r="P190" s="2" t="s">
        <v>459</v>
      </c>
      <c r="Q190" s="42">
        <f>NameScoring!C188</f>
        <v>0</v>
      </c>
    </row>
    <row r="191" spans="1:17" ht="12.75">
      <c r="A191" s="21"/>
      <c r="B191" s="21"/>
      <c r="C191" s="3"/>
      <c r="D191" s="21"/>
      <c r="E191" s="3"/>
      <c r="F191" s="21"/>
      <c r="G191" s="3"/>
      <c r="O191" s="1" t="s">
        <v>414</v>
      </c>
      <c r="P191" s="2" t="s">
        <v>460</v>
      </c>
      <c r="Q191" s="42">
        <f>NameScoring!C189</f>
        <v>0</v>
      </c>
    </row>
    <row r="192" spans="1:17" ht="12.75">
      <c r="A192" s="21"/>
      <c r="B192" s="21"/>
      <c r="C192" s="3"/>
      <c r="D192" s="21"/>
      <c r="E192" s="3"/>
      <c r="F192" s="21"/>
      <c r="G192" s="3"/>
      <c r="O192" s="1" t="s">
        <v>141</v>
      </c>
      <c r="P192" s="2" t="s">
        <v>461</v>
      </c>
      <c r="Q192" s="42">
        <f>NameScoring!C190</f>
        <v>0</v>
      </c>
    </row>
    <row r="193" spans="1:17" ht="12.75">
      <c r="A193" s="21"/>
      <c r="B193" s="21"/>
      <c r="C193" s="3"/>
      <c r="D193" s="21"/>
      <c r="E193" s="3"/>
      <c r="F193" s="21"/>
      <c r="G193" s="3"/>
      <c r="O193" s="2" t="s">
        <v>110</v>
      </c>
      <c r="P193" s="2" t="s">
        <v>462</v>
      </c>
      <c r="Q193" s="42">
        <f>NameScoring!C191</f>
        <v>0</v>
      </c>
    </row>
    <row r="194" spans="1:17" ht="12.75">
      <c r="A194" s="21"/>
      <c r="B194" s="21"/>
      <c r="C194" s="3"/>
      <c r="D194" s="21"/>
      <c r="E194" s="3"/>
      <c r="F194" s="21"/>
      <c r="G194" s="3"/>
      <c r="O194" s="1" t="s">
        <v>3</v>
      </c>
      <c r="P194" s="2" t="s">
        <v>463</v>
      </c>
      <c r="Q194" s="42">
        <f>NameScoring!C192</f>
        <v>0</v>
      </c>
    </row>
    <row r="195" spans="1:17" ht="12.75">
      <c r="A195" s="21"/>
      <c r="B195" s="21"/>
      <c r="C195" s="3"/>
      <c r="D195" s="21"/>
      <c r="E195" s="3"/>
      <c r="F195" s="21"/>
      <c r="G195" s="3"/>
      <c r="O195" s="1" t="s">
        <v>215</v>
      </c>
      <c r="P195" s="2" t="s">
        <v>464</v>
      </c>
      <c r="Q195" s="42">
        <f>NameScoring!C193</f>
        <v>0</v>
      </c>
    </row>
    <row r="196" spans="1:17" ht="12.75">
      <c r="A196" s="21"/>
      <c r="B196" s="21"/>
      <c r="C196" s="3"/>
      <c r="D196" s="21"/>
      <c r="E196" s="3"/>
      <c r="F196" s="21"/>
      <c r="G196" s="3"/>
      <c r="O196" s="1" t="s">
        <v>465</v>
      </c>
      <c r="P196" s="2" t="s">
        <v>466</v>
      </c>
      <c r="Q196" s="42">
        <f>NameScoring!C194</f>
        <v>0</v>
      </c>
    </row>
    <row r="197" spans="1:17" ht="12.75">
      <c r="A197" s="21"/>
      <c r="B197" s="21"/>
      <c r="C197" s="3"/>
      <c r="D197" s="21"/>
      <c r="E197" s="3"/>
      <c r="F197" s="21"/>
      <c r="G197" s="3"/>
      <c r="O197" s="1" t="s">
        <v>215</v>
      </c>
      <c r="P197" s="2" t="s">
        <v>467</v>
      </c>
      <c r="Q197" s="42">
        <f>NameScoring!C195</f>
        <v>0</v>
      </c>
    </row>
    <row r="198" spans="1:17" ht="12.75">
      <c r="A198" s="21"/>
      <c r="B198" s="21"/>
      <c r="C198" s="3"/>
      <c r="D198" s="21"/>
      <c r="E198" s="3"/>
      <c r="F198" s="21"/>
      <c r="G198" s="3"/>
      <c r="O198" s="1" t="s">
        <v>122</v>
      </c>
      <c r="P198" s="2" t="s">
        <v>468</v>
      </c>
      <c r="Q198" s="42">
        <f>NameScoring!C196</f>
        <v>0</v>
      </c>
    </row>
    <row r="199" spans="1:17" ht="12.75">
      <c r="A199" s="21"/>
      <c r="B199" s="21"/>
      <c r="C199" s="3"/>
      <c r="D199" s="21"/>
      <c r="E199" s="3"/>
      <c r="F199" s="21"/>
      <c r="G199" s="3"/>
      <c r="O199" s="1" t="s">
        <v>469</v>
      </c>
      <c r="P199" s="2" t="s">
        <v>470</v>
      </c>
      <c r="Q199" s="42">
        <f>NameScoring!C197</f>
        <v>0</v>
      </c>
    </row>
    <row r="200" spans="1:17" ht="12.75">
      <c r="A200" s="21"/>
      <c r="B200" s="21"/>
      <c r="C200" s="3"/>
      <c r="D200" s="21"/>
      <c r="E200" s="3"/>
      <c r="F200" s="21"/>
      <c r="G200" s="3"/>
      <c r="O200" s="1" t="s">
        <v>122</v>
      </c>
      <c r="P200" s="2" t="s">
        <v>471</v>
      </c>
      <c r="Q200" s="42">
        <f>NameScoring!C198</f>
        <v>0</v>
      </c>
    </row>
    <row r="201" spans="1:17" ht="12.75">
      <c r="A201" s="21"/>
      <c r="B201" s="21"/>
      <c r="C201" s="3"/>
      <c r="D201" s="21"/>
      <c r="E201" s="3"/>
      <c r="F201" s="21"/>
      <c r="G201" s="3"/>
      <c r="O201" s="2" t="s">
        <v>158</v>
      </c>
      <c r="P201" s="2" t="s">
        <v>472</v>
      </c>
      <c r="Q201" s="42">
        <f>NameScoring!C199</f>
        <v>0</v>
      </c>
    </row>
    <row r="202" spans="1:17" ht="12.75">
      <c r="A202" s="21"/>
      <c r="B202" s="21"/>
      <c r="C202" s="3"/>
      <c r="D202" s="21"/>
      <c r="E202" s="3"/>
      <c r="F202" s="21"/>
      <c r="G202" s="3"/>
      <c r="O202" s="1" t="s">
        <v>18</v>
      </c>
      <c r="P202" s="2" t="s">
        <v>473</v>
      </c>
      <c r="Q202" s="42">
        <f>NameScoring!C200</f>
        <v>0</v>
      </c>
    </row>
    <row r="203" spans="1:17" ht="12.75">
      <c r="A203" s="21"/>
      <c r="B203" s="21"/>
      <c r="C203" s="3"/>
      <c r="D203" s="21"/>
      <c r="E203" s="3"/>
      <c r="F203" s="21"/>
      <c r="G203" s="3"/>
      <c r="O203" s="1" t="s">
        <v>215</v>
      </c>
      <c r="P203" s="2" t="s">
        <v>474</v>
      </c>
      <c r="Q203" s="42">
        <f>NameScoring!C201</f>
        <v>0</v>
      </c>
    </row>
    <row r="204" spans="1:17" ht="12.75">
      <c r="A204" s="21"/>
      <c r="B204" s="21"/>
      <c r="C204" s="3"/>
      <c r="D204" s="21"/>
      <c r="E204" s="3"/>
      <c r="F204" s="21"/>
      <c r="G204" s="3"/>
      <c r="O204" s="1" t="s">
        <v>29</v>
      </c>
      <c r="P204" s="2" t="s">
        <v>475</v>
      </c>
      <c r="Q204" s="42">
        <f>NameScoring!C202</f>
        <v>0</v>
      </c>
    </row>
    <row r="205" spans="1:17" ht="12.75">
      <c r="A205" s="21"/>
      <c r="B205" s="21"/>
      <c r="C205" s="3"/>
      <c r="D205" s="21"/>
      <c r="E205" s="3"/>
      <c r="F205" s="21"/>
      <c r="G205" s="3"/>
      <c r="O205" s="1" t="s">
        <v>122</v>
      </c>
      <c r="P205" s="2" t="s">
        <v>476</v>
      </c>
      <c r="Q205" s="42">
        <f>NameScoring!C203</f>
        <v>0</v>
      </c>
    </row>
    <row r="206" spans="1:17" ht="12.75">
      <c r="A206" s="21"/>
      <c r="B206" s="21"/>
      <c r="C206" s="3"/>
      <c r="D206" s="21"/>
      <c r="E206" s="3"/>
      <c r="F206" s="21"/>
      <c r="G206" s="3"/>
      <c r="O206" s="2" t="s">
        <v>158</v>
      </c>
      <c r="P206" s="2" t="s">
        <v>477</v>
      </c>
      <c r="Q206" s="42">
        <f>NameScoring!C204</f>
        <v>0</v>
      </c>
    </row>
    <row r="207" spans="1:17" ht="12.75">
      <c r="A207" s="21"/>
      <c r="B207" s="21"/>
      <c r="C207" s="3"/>
      <c r="D207" s="21"/>
      <c r="E207" s="3"/>
      <c r="F207" s="21"/>
      <c r="G207" s="3"/>
      <c r="O207" s="1" t="s">
        <v>310</v>
      </c>
      <c r="P207" s="2" t="s">
        <v>478</v>
      </c>
      <c r="Q207" s="42">
        <f>NameScoring!C205</f>
        <v>0</v>
      </c>
    </row>
    <row r="208" spans="1:17" ht="12.75">
      <c r="A208" s="21"/>
      <c r="B208" s="21"/>
      <c r="C208" s="3"/>
      <c r="D208" s="21"/>
      <c r="E208" s="3"/>
      <c r="F208" s="21"/>
      <c r="G208" s="3"/>
      <c r="O208" s="1" t="s">
        <v>83</v>
      </c>
      <c r="P208" s="2" t="s">
        <v>479</v>
      </c>
      <c r="Q208" s="42">
        <f>NameScoring!C206</f>
        <v>0</v>
      </c>
    </row>
    <row r="209" spans="1:17" ht="12.75">
      <c r="A209" s="21"/>
      <c r="B209" s="21"/>
      <c r="C209" s="3"/>
      <c r="D209" s="21"/>
      <c r="E209" s="3"/>
      <c r="F209" s="21"/>
      <c r="G209" s="3"/>
      <c r="O209" s="1" t="s">
        <v>310</v>
      </c>
      <c r="P209" s="2" t="s">
        <v>480</v>
      </c>
      <c r="Q209" s="42">
        <f>NameScoring!C207</f>
        <v>0</v>
      </c>
    </row>
    <row r="210" spans="1:17" ht="12.75">
      <c r="A210" s="21"/>
      <c r="B210" s="21"/>
      <c r="C210" s="3"/>
      <c r="D210" s="21"/>
      <c r="E210" s="3"/>
      <c r="F210" s="21"/>
      <c r="G210" s="3"/>
      <c r="O210" s="1" t="s">
        <v>298</v>
      </c>
      <c r="P210" s="2" t="s">
        <v>481</v>
      </c>
      <c r="Q210" s="42">
        <f>NameScoring!C208</f>
        <v>0</v>
      </c>
    </row>
    <row r="211" spans="1:17" ht="12.75">
      <c r="A211" s="21"/>
      <c r="B211" s="21"/>
      <c r="C211" s="3"/>
      <c r="D211" s="21"/>
      <c r="E211" s="3"/>
      <c r="F211" s="21"/>
      <c r="G211" s="3"/>
      <c r="O211" s="1" t="s">
        <v>310</v>
      </c>
      <c r="P211" s="2" t="s">
        <v>482</v>
      </c>
      <c r="Q211" s="42">
        <f>NameScoring!C209</f>
        <v>0</v>
      </c>
    </row>
    <row r="212" spans="1:17" ht="12.75">
      <c r="A212" s="21"/>
      <c r="B212" s="21"/>
      <c r="C212" s="3"/>
      <c r="D212" s="21"/>
      <c r="E212" s="3"/>
      <c r="F212" s="21"/>
      <c r="G212" s="3"/>
      <c r="O212" s="1" t="s">
        <v>298</v>
      </c>
      <c r="P212" s="2" t="s">
        <v>483</v>
      </c>
      <c r="Q212" s="42">
        <f>NameScoring!C210</f>
        <v>0</v>
      </c>
    </row>
    <row r="213" spans="1:17" ht="12.75">
      <c r="A213" s="21"/>
      <c r="B213" s="21"/>
      <c r="C213" s="3"/>
      <c r="D213" s="21"/>
      <c r="E213" s="3"/>
      <c r="F213" s="21"/>
      <c r="G213" s="3"/>
      <c r="O213" s="1" t="s">
        <v>148</v>
      </c>
      <c r="P213" s="2" t="s">
        <v>484</v>
      </c>
      <c r="Q213" s="42">
        <f>NameScoring!C211</f>
        <v>0</v>
      </c>
    </row>
    <row r="214" spans="1:17" ht="12.75">
      <c r="A214" s="21"/>
      <c r="B214" s="21"/>
      <c r="C214" s="3"/>
      <c r="D214" s="21"/>
      <c r="E214" s="3"/>
      <c r="F214" s="21"/>
      <c r="G214" s="3"/>
      <c r="O214" s="1" t="s">
        <v>29</v>
      </c>
      <c r="P214" s="2" t="s">
        <v>485</v>
      </c>
      <c r="Q214" s="42">
        <f>NameScoring!C212</f>
        <v>0</v>
      </c>
    </row>
    <row r="215" spans="1:17" ht="12.75">
      <c r="A215" s="21"/>
      <c r="B215" s="21"/>
      <c r="C215" s="3"/>
      <c r="D215" s="21"/>
      <c r="E215" s="3"/>
      <c r="F215" s="21"/>
      <c r="G215" s="3"/>
      <c r="O215" s="2" t="s">
        <v>110</v>
      </c>
      <c r="P215" s="2" t="s">
        <v>486</v>
      </c>
      <c r="Q215" s="42">
        <f>NameScoring!C213</f>
        <v>0</v>
      </c>
    </row>
    <row r="216" spans="1:17" ht="12.75">
      <c r="A216" s="21"/>
      <c r="B216" s="21"/>
      <c r="C216" s="3"/>
      <c r="D216" s="21"/>
      <c r="E216" s="3"/>
      <c r="F216" s="21"/>
      <c r="G216" s="3"/>
      <c r="O216" s="1" t="s">
        <v>122</v>
      </c>
      <c r="P216" s="2" t="s">
        <v>487</v>
      </c>
      <c r="Q216" s="42">
        <f>NameScoring!C214</f>
        <v>0</v>
      </c>
    </row>
    <row r="217" spans="1:17" ht="12.75">
      <c r="A217" s="21"/>
      <c r="B217" s="21"/>
      <c r="C217" s="3"/>
      <c r="D217" s="21"/>
      <c r="E217" s="3"/>
      <c r="F217" s="21"/>
      <c r="G217" s="3"/>
      <c r="O217" s="1" t="s">
        <v>310</v>
      </c>
      <c r="P217" s="2" t="s">
        <v>488</v>
      </c>
      <c r="Q217" s="42">
        <f>NameScoring!C215</f>
        <v>0</v>
      </c>
    </row>
    <row r="218" spans="1:17" ht="12.75">
      <c r="A218" s="21"/>
      <c r="B218" s="21"/>
      <c r="C218" s="3"/>
      <c r="D218" s="21"/>
      <c r="E218" s="3"/>
      <c r="F218" s="21"/>
      <c r="G218" s="3"/>
      <c r="O218" s="2" t="s">
        <v>597</v>
      </c>
      <c r="P218" s="2" t="s">
        <v>489</v>
      </c>
      <c r="Q218" s="42">
        <f>NameScoring!C216</f>
        <v>0</v>
      </c>
    </row>
    <row r="219" spans="1:17" ht="12.75">
      <c r="A219" s="21"/>
      <c r="B219" s="21"/>
      <c r="D219" s="21"/>
      <c r="F219" s="21"/>
      <c r="O219" s="1" t="s">
        <v>87</v>
      </c>
      <c r="P219" s="2" t="s">
        <v>491</v>
      </c>
      <c r="Q219" s="42">
        <f>NameScoring!C217</f>
        <v>0</v>
      </c>
    </row>
    <row r="220" spans="1:17" ht="12.75">
      <c r="A220" s="21"/>
      <c r="B220" s="21"/>
      <c r="D220" s="21"/>
      <c r="F220" s="21"/>
      <c r="O220" s="1" t="s">
        <v>298</v>
      </c>
      <c r="P220" s="2" t="s">
        <v>492</v>
      </c>
      <c r="Q220" s="42">
        <f>NameScoring!C218</f>
        <v>0</v>
      </c>
    </row>
    <row r="221" spans="1:17" ht="12.75">
      <c r="A221" s="21"/>
      <c r="B221" s="21"/>
      <c r="D221" s="21"/>
      <c r="F221" s="21"/>
      <c r="O221" s="1" t="s">
        <v>442</v>
      </c>
      <c r="P221" s="2" t="s">
        <v>493</v>
      </c>
      <c r="Q221" s="42">
        <f>NameScoring!C219</f>
        <v>0</v>
      </c>
    </row>
    <row r="222" spans="1:17" ht="12.75">
      <c r="A222" s="21"/>
      <c r="B222" s="21"/>
      <c r="D222" s="21"/>
      <c r="F222" s="21"/>
      <c r="O222" s="2" t="s">
        <v>158</v>
      </c>
      <c r="P222" s="2" t="s">
        <v>494</v>
      </c>
      <c r="Q222" s="42">
        <f>NameScoring!C220</f>
        <v>0</v>
      </c>
    </row>
    <row r="223" spans="1:17" ht="12.75">
      <c r="A223" s="21"/>
      <c r="B223" s="21"/>
      <c r="D223" s="21"/>
      <c r="F223" s="21"/>
      <c r="O223" s="1" t="s">
        <v>286</v>
      </c>
      <c r="P223" s="2" t="s">
        <v>495</v>
      </c>
      <c r="Q223" s="42">
        <f>NameScoring!C221</f>
        <v>0</v>
      </c>
    </row>
    <row r="224" spans="1:17" ht="12.75">
      <c r="A224" s="21"/>
      <c r="B224" s="21"/>
      <c r="D224" s="21"/>
      <c r="F224" s="21"/>
      <c r="O224" s="1" t="s">
        <v>114</v>
      </c>
      <c r="P224" s="2" t="s">
        <v>496</v>
      </c>
      <c r="Q224" s="42">
        <f>NameScoring!C222</f>
        <v>0</v>
      </c>
    </row>
    <row r="225" spans="1:17" ht="12.75">
      <c r="A225" s="28"/>
      <c r="B225" s="28"/>
      <c r="D225" s="21"/>
      <c r="F225" s="28"/>
      <c r="O225" s="1" t="s">
        <v>497</v>
      </c>
      <c r="P225" s="1" t="s">
        <v>498</v>
      </c>
      <c r="Q225" s="42">
        <f>NameScoring!C223</f>
        <v>0</v>
      </c>
    </row>
    <row r="226" spans="1:17" ht="12.75">
      <c r="A226" s="21"/>
      <c r="B226" s="21"/>
      <c r="D226" s="21"/>
      <c r="F226" s="21"/>
      <c r="O226" s="1" t="s">
        <v>119</v>
      </c>
      <c r="P226" s="2" t="s">
        <v>499</v>
      </c>
      <c r="Q226" s="42">
        <f>NameScoring!C224</f>
        <v>0</v>
      </c>
    </row>
    <row r="227" spans="1:17" ht="12.75">
      <c r="A227" s="21"/>
      <c r="B227" s="21"/>
      <c r="D227" s="21"/>
      <c r="F227" s="21"/>
      <c r="O227" s="1" t="s">
        <v>288</v>
      </c>
      <c r="P227" s="2" t="s">
        <v>500</v>
      </c>
      <c r="Q227" s="42">
        <f>NameScoring!C225</f>
        <v>0</v>
      </c>
    </row>
    <row r="228" spans="1:17" ht="12.75">
      <c r="A228" s="21"/>
      <c r="B228" s="21"/>
      <c r="D228" s="21"/>
      <c r="F228" s="21"/>
      <c r="O228" s="1" t="s">
        <v>310</v>
      </c>
      <c r="P228" s="2" t="s">
        <v>501</v>
      </c>
      <c r="Q228" s="42">
        <f>NameScoring!C226</f>
        <v>0</v>
      </c>
    </row>
    <row r="229" spans="1:17" ht="12.75">
      <c r="A229" s="21"/>
      <c r="B229" s="21"/>
      <c r="D229" s="21"/>
      <c r="F229" s="21"/>
      <c r="O229" s="1" t="s">
        <v>141</v>
      </c>
      <c r="P229" s="2" t="s">
        <v>502</v>
      </c>
      <c r="Q229" s="42">
        <f>NameScoring!C227</f>
        <v>0</v>
      </c>
    </row>
    <row r="230" spans="1:17" ht="12.75">
      <c r="A230" s="21"/>
      <c r="B230" s="21"/>
      <c r="D230" s="21"/>
      <c r="F230" s="21"/>
      <c r="O230" s="1" t="s">
        <v>303</v>
      </c>
      <c r="P230" s="2" t="s">
        <v>503</v>
      </c>
      <c r="Q230" s="42">
        <f>NameScoring!C228</f>
        <v>0</v>
      </c>
    </row>
    <row r="231" spans="1:17" ht="12.75">
      <c r="A231" s="21"/>
      <c r="B231" s="21"/>
      <c r="D231" s="21"/>
      <c r="F231" s="21"/>
      <c r="O231" s="1" t="s">
        <v>351</v>
      </c>
      <c r="P231" s="2" t="s">
        <v>504</v>
      </c>
      <c r="Q231" s="42">
        <f>NameScoring!C229</f>
        <v>0</v>
      </c>
    </row>
    <row r="232" spans="1:17" ht="12.75">
      <c r="A232" s="21"/>
      <c r="B232" s="21"/>
      <c r="D232" s="21"/>
      <c r="F232" s="21"/>
      <c r="O232" s="2" t="s">
        <v>110</v>
      </c>
      <c r="P232" s="2" t="s">
        <v>505</v>
      </c>
      <c r="Q232" s="42">
        <f>NameScoring!C230</f>
        <v>0</v>
      </c>
    </row>
    <row r="233" spans="1:17" ht="12.75">
      <c r="A233" s="21"/>
      <c r="B233" s="21"/>
      <c r="D233" s="21"/>
      <c r="F233" s="21"/>
      <c r="O233" s="1" t="s">
        <v>279</v>
      </c>
      <c r="P233" s="2" t="s">
        <v>506</v>
      </c>
      <c r="Q233" s="42">
        <f>NameScoring!C231</f>
        <v>0</v>
      </c>
    </row>
    <row r="234" spans="1:17" ht="12.75">
      <c r="A234" s="21"/>
      <c r="B234" s="21"/>
      <c r="D234" s="21"/>
      <c r="F234" s="21"/>
      <c r="O234" s="1" t="s">
        <v>122</v>
      </c>
      <c r="P234" s="2" t="s">
        <v>507</v>
      </c>
      <c r="Q234" s="42">
        <f>NameScoring!C232</f>
        <v>0</v>
      </c>
    </row>
    <row r="235" spans="1:17" ht="12.75">
      <c r="A235" s="21"/>
      <c r="B235" s="21"/>
      <c r="D235" s="21"/>
      <c r="F235" s="21"/>
      <c r="O235" s="1" t="s">
        <v>95</v>
      </c>
      <c r="P235" s="2" t="s">
        <v>508</v>
      </c>
      <c r="Q235" s="42">
        <f>NameScoring!C233</f>
        <v>0</v>
      </c>
    </row>
    <row r="236" spans="1:17" ht="12.75">
      <c r="A236" s="21"/>
      <c r="B236" s="21"/>
      <c r="D236" s="21"/>
      <c r="F236" s="21"/>
      <c r="O236" s="1" t="s">
        <v>296</v>
      </c>
      <c r="P236" s="2" t="s">
        <v>509</v>
      </c>
      <c r="Q236" s="42">
        <f>NameScoring!C234</f>
        <v>0</v>
      </c>
    </row>
    <row r="237" spans="1:17" ht="12.75">
      <c r="A237" s="21"/>
      <c r="B237" s="21"/>
      <c r="D237" s="21"/>
      <c r="F237" s="21"/>
      <c r="O237" s="1" t="s">
        <v>141</v>
      </c>
      <c r="P237" s="2" t="s">
        <v>510</v>
      </c>
      <c r="Q237" s="42">
        <f>NameScoring!C235</f>
        <v>0</v>
      </c>
    </row>
    <row r="238" spans="1:17" ht="12.75">
      <c r="A238" s="21"/>
      <c r="B238" s="21"/>
      <c r="D238" s="21"/>
      <c r="F238" s="21"/>
      <c r="O238" s="1" t="s">
        <v>465</v>
      </c>
      <c r="P238" s="2" t="s">
        <v>511</v>
      </c>
      <c r="Q238" s="42">
        <f>NameScoring!C236</f>
        <v>0</v>
      </c>
    </row>
    <row r="239" spans="1:17" ht="12.75">
      <c r="A239" s="21"/>
      <c r="B239" s="21"/>
      <c r="D239" s="21"/>
      <c r="F239" s="21"/>
      <c r="O239" s="2" t="s">
        <v>110</v>
      </c>
      <c r="P239" s="2" t="s">
        <v>512</v>
      </c>
      <c r="Q239" s="42">
        <f>NameScoring!C237</f>
        <v>0</v>
      </c>
    </row>
    <row r="240" spans="1:17" ht="12.75">
      <c r="A240" s="21"/>
      <c r="B240" s="21"/>
      <c r="D240" s="21"/>
      <c r="F240" s="21"/>
      <c r="O240" s="1" t="s">
        <v>122</v>
      </c>
      <c r="P240" s="2" t="s">
        <v>513</v>
      </c>
      <c r="Q240" s="42">
        <f>NameScoring!C238</f>
        <v>0</v>
      </c>
    </row>
    <row r="241" spans="1:17" ht="12.75">
      <c r="A241" s="21"/>
      <c r="B241" s="21"/>
      <c r="D241" s="21"/>
      <c r="F241" s="21"/>
      <c r="O241" s="1" t="s">
        <v>87</v>
      </c>
      <c r="P241" s="2" t="s">
        <v>514</v>
      </c>
      <c r="Q241" s="42">
        <f>NameScoring!C239</f>
        <v>0</v>
      </c>
    </row>
    <row r="242" spans="1:17" ht="12.75">
      <c r="A242" s="21"/>
      <c r="B242" s="21"/>
      <c r="D242" s="21"/>
      <c r="F242" s="21"/>
      <c r="O242" s="1" t="s">
        <v>3</v>
      </c>
      <c r="P242" s="2" t="s">
        <v>515</v>
      </c>
      <c r="Q242" s="42">
        <f>NameScoring!C240</f>
        <v>0</v>
      </c>
    </row>
    <row r="243" spans="1:17" ht="12.75">
      <c r="A243" s="21"/>
      <c r="B243" s="21"/>
      <c r="D243" s="21"/>
      <c r="F243" s="21"/>
      <c r="O243" s="1" t="s">
        <v>80</v>
      </c>
      <c r="P243" s="2" t="s">
        <v>517</v>
      </c>
      <c r="Q243" s="42">
        <f>NameScoring!C241</f>
        <v>0</v>
      </c>
    </row>
    <row r="244" spans="1:17" ht="12.75">
      <c r="A244" s="21"/>
      <c r="B244" s="21"/>
      <c r="D244" s="21"/>
      <c r="F244" s="21"/>
      <c r="O244" s="1" t="s">
        <v>215</v>
      </c>
      <c r="P244" s="2" t="s">
        <v>518</v>
      </c>
      <c r="Q244" s="42">
        <f>NameScoring!C242</f>
        <v>0</v>
      </c>
    </row>
    <row r="245" spans="1:17" ht="12.75">
      <c r="A245" s="21"/>
      <c r="B245" s="21"/>
      <c r="D245" s="21"/>
      <c r="F245" s="21"/>
      <c r="O245" s="1" t="s">
        <v>303</v>
      </c>
      <c r="P245" s="2" t="s">
        <v>519</v>
      </c>
      <c r="Q245" s="42">
        <f>NameScoring!C243</f>
        <v>0</v>
      </c>
    </row>
    <row r="246" spans="1:17" ht="12.75">
      <c r="A246" s="21"/>
      <c r="B246" s="21"/>
      <c r="D246" s="21"/>
      <c r="F246" s="21"/>
      <c r="O246" s="1" t="s">
        <v>288</v>
      </c>
      <c r="P246" s="2" t="s">
        <v>520</v>
      </c>
      <c r="Q246" s="42">
        <f>NameScoring!C244</f>
        <v>0</v>
      </c>
    </row>
    <row r="247" spans="1:17" ht="12.75">
      <c r="A247" s="21"/>
      <c r="B247" s="21"/>
      <c r="D247" s="21"/>
      <c r="F247" s="21"/>
      <c r="O247" s="1" t="s">
        <v>414</v>
      </c>
      <c r="P247" s="2" t="s">
        <v>521</v>
      </c>
      <c r="Q247" s="42">
        <f>NameScoring!C245</f>
        <v>0</v>
      </c>
    </row>
    <row r="248" spans="1:17" ht="12.75">
      <c r="A248" s="21"/>
      <c r="B248" s="21"/>
      <c r="D248" s="21"/>
      <c r="F248" s="21"/>
      <c r="O248" s="2" t="s">
        <v>158</v>
      </c>
      <c r="P248" s="2" t="s">
        <v>522</v>
      </c>
      <c r="Q248" s="42">
        <f>NameScoring!C246</f>
        <v>0</v>
      </c>
    </row>
    <row r="249" spans="1:17" ht="12.75">
      <c r="A249" s="21"/>
      <c r="B249" s="21"/>
      <c r="D249" s="21"/>
      <c r="F249" s="21"/>
      <c r="O249" s="2" t="s">
        <v>110</v>
      </c>
      <c r="P249" s="2" t="s">
        <v>523</v>
      </c>
      <c r="Q249" s="42">
        <f>NameScoring!C247</f>
        <v>0</v>
      </c>
    </row>
    <row r="250" spans="1:17" ht="12.75">
      <c r="A250" s="21"/>
      <c r="B250" s="21"/>
      <c r="D250" s="21"/>
      <c r="F250" s="21"/>
      <c r="O250" s="1" t="s">
        <v>357</v>
      </c>
      <c r="P250" s="2" t="s">
        <v>524</v>
      </c>
      <c r="Q250" s="42">
        <f>NameScoring!C248</f>
        <v>0</v>
      </c>
    </row>
    <row r="251" spans="1:17" ht="12.75">
      <c r="A251" s="21"/>
      <c r="B251" s="21"/>
      <c r="D251" s="21"/>
      <c r="F251" s="21"/>
      <c r="O251" s="1" t="s">
        <v>288</v>
      </c>
      <c r="P251" s="2" t="s">
        <v>525</v>
      </c>
      <c r="Q251" s="42">
        <f>NameScoring!C249</f>
        <v>0</v>
      </c>
    </row>
    <row r="252" spans="1:17" ht="12.75">
      <c r="A252" s="21"/>
      <c r="B252" s="21"/>
      <c r="D252" s="21"/>
      <c r="F252" s="21"/>
      <c r="O252" s="1" t="s">
        <v>288</v>
      </c>
      <c r="P252" s="2" t="s">
        <v>216</v>
      </c>
      <c r="Q252" s="42">
        <f>NameScoring!C250</f>
        <v>0</v>
      </c>
    </row>
    <row r="253" spans="1:17" ht="12.75">
      <c r="A253" s="21"/>
      <c r="B253" s="21"/>
      <c r="D253" s="21"/>
      <c r="F253" s="21"/>
      <c r="O253" s="1" t="s">
        <v>277</v>
      </c>
      <c r="P253" s="2" t="s">
        <v>217</v>
      </c>
      <c r="Q253" s="42">
        <f>NameScoring!C251</f>
        <v>0</v>
      </c>
    </row>
    <row r="254" spans="1:17" ht="12.75">
      <c r="A254" s="21"/>
      <c r="B254" s="21"/>
      <c r="D254" s="21"/>
      <c r="F254" s="21"/>
      <c r="O254" s="1" t="s">
        <v>286</v>
      </c>
      <c r="P254" s="2" t="s">
        <v>218</v>
      </c>
      <c r="Q254" s="42">
        <f>NameScoring!C252</f>
        <v>0</v>
      </c>
    </row>
    <row r="255" spans="1:17" ht="12.75">
      <c r="A255" s="21"/>
      <c r="B255" s="21"/>
      <c r="D255" s="21"/>
      <c r="F255" s="21"/>
      <c r="O255" s="1" t="s">
        <v>288</v>
      </c>
      <c r="P255" s="2" t="s">
        <v>219</v>
      </c>
      <c r="Q255" s="42">
        <f>NameScoring!C253</f>
        <v>0</v>
      </c>
    </row>
    <row r="256" spans="1:17" ht="12.75">
      <c r="A256" s="21"/>
      <c r="B256" s="21"/>
      <c r="D256" s="21"/>
      <c r="F256" s="21"/>
      <c r="O256" s="1" t="s">
        <v>288</v>
      </c>
      <c r="P256" s="2" t="s">
        <v>220</v>
      </c>
      <c r="Q256" s="42">
        <f>NameScoring!C254</f>
        <v>0</v>
      </c>
    </row>
    <row r="257" spans="1:17" ht="12.75">
      <c r="A257" s="21"/>
      <c r="B257" s="21"/>
      <c r="D257" s="21"/>
      <c r="F257" s="21"/>
      <c r="O257" s="1" t="s">
        <v>332</v>
      </c>
      <c r="P257" s="2" t="s">
        <v>221</v>
      </c>
      <c r="Q257" s="42">
        <f>NameScoring!C255</f>
        <v>0</v>
      </c>
    </row>
    <row r="258" spans="1:17" ht="12.75">
      <c r="A258" s="21"/>
      <c r="B258" s="21"/>
      <c r="D258" s="21"/>
      <c r="F258" s="21"/>
      <c r="O258" s="1" t="s">
        <v>357</v>
      </c>
      <c r="P258" s="2" t="s">
        <v>222</v>
      </c>
      <c r="Q258" s="42">
        <f>NameScoring!C256</f>
        <v>0</v>
      </c>
    </row>
    <row r="259" spans="1:17" ht="12.75">
      <c r="A259" s="21"/>
      <c r="B259" s="21"/>
      <c r="D259" s="21"/>
      <c r="F259" s="21"/>
      <c r="O259" s="1" t="s">
        <v>310</v>
      </c>
      <c r="P259" s="2" t="s">
        <v>223</v>
      </c>
      <c r="Q259" s="42">
        <f>NameScoring!C257</f>
        <v>0</v>
      </c>
    </row>
    <row r="260" spans="1:17" ht="12.75">
      <c r="A260" s="21"/>
      <c r="B260" s="21"/>
      <c r="D260" s="21"/>
      <c r="F260" s="21"/>
      <c r="O260" s="1" t="s">
        <v>274</v>
      </c>
      <c r="P260" s="2" t="s">
        <v>224</v>
      </c>
      <c r="Q260" s="42">
        <f>NameScoring!C258</f>
        <v>0</v>
      </c>
    </row>
    <row r="261" spans="1:17" ht="12.75">
      <c r="A261" s="21"/>
      <c r="B261" s="21"/>
      <c r="D261" s="21"/>
      <c r="F261" s="21"/>
      <c r="O261" s="1" t="s">
        <v>274</v>
      </c>
      <c r="P261" s="2" t="s">
        <v>225</v>
      </c>
      <c r="Q261" s="42">
        <f>NameScoring!C259</f>
        <v>0</v>
      </c>
    </row>
    <row r="262" spans="1:17" ht="12.75">
      <c r="A262" s="21"/>
      <c r="B262" s="21"/>
      <c r="D262" s="21"/>
      <c r="F262" s="21"/>
      <c r="O262" s="1" t="s">
        <v>274</v>
      </c>
      <c r="P262" s="2" t="s">
        <v>226</v>
      </c>
      <c r="Q262" s="42">
        <f>NameScoring!C260</f>
        <v>0</v>
      </c>
    </row>
    <row r="263" spans="1:17" ht="12.75">
      <c r="A263" s="21"/>
      <c r="B263" s="21"/>
      <c r="D263" s="21"/>
      <c r="F263" s="21"/>
      <c r="O263" s="1" t="s">
        <v>274</v>
      </c>
      <c r="P263" s="2" t="s">
        <v>227</v>
      </c>
      <c r="Q263" s="42">
        <f>NameScoring!C261</f>
        <v>0</v>
      </c>
    </row>
    <row r="264" spans="1:17" ht="12.75">
      <c r="A264" s="21"/>
      <c r="B264" s="21"/>
      <c r="D264" s="21"/>
      <c r="F264" s="21"/>
      <c r="O264" s="1" t="s">
        <v>179</v>
      </c>
      <c r="P264" s="2" t="s">
        <v>228</v>
      </c>
      <c r="Q264" s="42">
        <f>NameScoring!C262</f>
        <v>0</v>
      </c>
    </row>
    <row r="265" spans="1:17" ht="12.75">
      <c r="A265" s="21"/>
      <c r="B265" s="21"/>
      <c r="D265" s="21"/>
      <c r="F265" s="21"/>
      <c r="O265" s="1" t="s">
        <v>173</v>
      </c>
      <c r="P265" s="2" t="s">
        <v>229</v>
      </c>
      <c r="Q265" s="42">
        <f>NameScoring!C263</f>
        <v>0</v>
      </c>
    </row>
    <row r="266" spans="1:17" ht="12.75">
      <c r="A266" s="21"/>
      <c r="B266" s="21"/>
      <c r="D266" s="21"/>
      <c r="F266" s="21"/>
      <c r="O266" s="1" t="s">
        <v>3</v>
      </c>
      <c r="P266" s="2" t="s">
        <v>230</v>
      </c>
      <c r="Q266" s="42">
        <f>NameScoring!C264</f>
        <v>0</v>
      </c>
    </row>
    <row r="267" spans="1:17" ht="12.75">
      <c r="A267" s="21"/>
      <c r="B267" s="21"/>
      <c r="D267" s="21"/>
      <c r="F267" s="21"/>
      <c r="O267" s="1" t="s">
        <v>286</v>
      </c>
      <c r="P267" s="2" t="s">
        <v>231</v>
      </c>
      <c r="Q267" s="42">
        <f>NameScoring!C265</f>
        <v>0</v>
      </c>
    </row>
    <row r="268" spans="1:17" ht="12.75">
      <c r="A268" s="21"/>
      <c r="B268" s="21"/>
      <c r="D268" s="21"/>
      <c r="F268" s="21"/>
      <c r="O268" s="1" t="s">
        <v>98</v>
      </c>
      <c r="P268" s="2" t="s">
        <v>232</v>
      </c>
      <c r="Q268" s="42">
        <f>NameScoring!C266</f>
        <v>0</v>
      </c>
    </row>
    <row r="269" spans="1:17" ht="12.75">
      <c r="A269" s="21"/>
      <c r="B269" s="21"/>
      <c r="D269" s="21"/>
      <c r="F269" s="21"/>
      <c r="O269" s="2" t="s">
        <v>158</v>
      </c>
      <c r="P269" s="2" t="s">
        <v>233</v>
      </c>
      <c r="Q269" s="42">
        <f>NameScoring!C267</f>
        <v>0</v>
      </c>
    </row>
    <row r="270" spans="1:17" ht="12.75">
      <c r="A270" s="21"/>
      <c r="B270" s="21"/>
      <c r="D270" s="21"/>
      <c r="F270" s="21"/>
      <c r="O270" s="1" t="s">
        <v>29</v>
      </c>
      <c r="P270" s="2" t="s">
        <v>234</v>
      </c>
      <c r="Q270" s="42">
        <f>NameScoring!C268</f>
        <v>0</v>
      </c>
    </row>
    <row r="271" spans="1:17" ht="12.75">
      <c r="A271" s="21"/>
      <c r="B271" s="21"/>
      <c r="D271" s="21"/>
      <c r="F271" s="21"/>
      <c r="O271" s="1" t="s">
        <v>351</v>
      </c>
      <c r="P271" s="2" t="s">
        <v>235</v>
      </c>
      <c r="Q271" s="42">
        <f>NameScoring!C269</f>
        <v>0</v>
      </c>
    </row>
    <row r="272" spans="1:17" ht="12.75">
      <c r="A272" s="21"/>
      <c r="B272" s="21"/>
      <c r="D272" s="21"/>
      <c r="F272" s="21"/>
      <c r="O272" s="1" t="s">
        <v>288</v>
      </c>
      <c r="P272" s="2" t="s">
        <v>236</v>
      </c>
      <c r="Q272" s="42">
        <f>NameScoring!C270</f>
        <v>0</v>
      </c>
    </row>
    <row r="273" spans="1:17" ht="12.75">
      <c r="A273" s="21"/>
      <c r="B273" s="21"/>
      <c r="D273" s="21"/>
      <c r="F273" s="21"/>
      <c r="O273" s="1" t="s">
        <v>288</v>
      </c>
      <c r="P273" s="2" t="s">
        <v>237</v>
      </c>
      <c r="Q273" s="42">
        <f>NameScoring!C271</f>
        <v>0</v>
      </c>
    </row>
    <row r="274" spans="1:17" ht="12.75">
      <c r="A274" s="21"/>
      <c r="B274" s="21"/>
      <c r="D274" s="21"/>
      <c r="F274" s="21"/>
      <c r="O274" s="1" t="s">
        <v>141</v>
      </c>
      <c r="P274" s="2" t="s">
        <v>238</v>
      </c>
      <c r="Q274" s="42">
        <f>NameScoring!C272</f>
        <v>0</v>
      </c>
    </row>
    <row r="275" spans="1:17" ht="12.75">
      <c r="A275" s="21"/>
      <c r="B275" s="21"/>
      <c r="D275" s="21"/>
      <c r="F275" s="21"/>
      <c r="O275" s="1" t="s">
        <v>288</v>
      </c>
      <c r="P275" s="2" t="s">
        <v>239</v>
      </c>
      <c r="Q275" s="42">
        <f>NameScoring!C273</f>
        <v>0</v>
      </c>
    </row>
    <row r="276" spans="1:17" ht="12.75">
      <c r="A276" s="21"/>
      <c r="B276" s="21"/>
      <c r="D276" s="21"/>
      <c r="F276" s="21"/>
      <c r="O276" s="1" t="s">
        <v>173</v>
      </c>
      <c r="P276" s="2" t="s">
        <v>240</v>
      </c>
      <c r="Q276" s="42">
        <f>NameScoring!C274</f>
        <v>0</v>
      </c>
    </row>
    <row r="277" spans="1:17" ht="12.75">
      <c r="A277" s="21"/>
      <c r="B277" s="21"/>
      <c r="D277" s="21"/>
      <c r="F277" s="21"/>
      <c r="O277" s="1" t="s">
        <v>286</v>
      </c>
      <c r="P277" s="2" t="s">
        <v>241</v>
      </c>
      <c r="Q277" s="42">
        <f>NameScoring!C275</f>
        <v>0</v>
      </c>
    </row>
    <row r="278" spans="1:17" ht="12.75">
      <c r="A278" s="21"/>
      <c r="B278" s="21"/>
      <c r="D278" s="21"/>
      <c r="F278" s="21"/>
      <c r="O278" s="1" t="s">
        <v>242</v>
      </c>
      <c r="P278" s="2" t="s">
        <v>243</v>
      </c>
      <c r="Q278" s="42">
        <f>NameScoring!C276</f>
        <v>0</v>
      </c>
    </row>
    <row r="279" spans="1:17" ht="12.75">
      <c r="A279" s="21"/>
      <c r="B279" s="21"/>
      <c r="D279" s="21"/>
      <c r="F279" s="21"/>
      <c r="O279" s="1" t="s">
        <v>127</v>
      </c>
      <c r="P279" s="2" t="s">
        <v>244</v>
      </c>
      <c r="Q279" s="42">
        <f>NameScoring!C277</f>
        <v>0</v>
      </c>
    </row>
    <row r="280" spans="1:17" ht="12.75">
      <c r="A280" s="21"/>
      <c r="B280" s="21"/>
      <c r="D280" s="21"/>
      <c r="F280" s="21"/>
      <c r="O280" s="1" t="s">
        <v>245</v>
      </c>
      <c r="P280" s="2" t="s">
        <v>246</v>
      </c>
      <c r="Q280" s="42">
        <f>NameScoring!C278</f>
        <v>0</v>
      </c>
    </row>
    <row r="281" spans="1:17" ht="12.75">
      <c r="A281" s="21"/>
      <c r="B281" s="21"/>
      <c r="D281" s="21"/>
      <c r="F281" s="21"/>
      <c r="O281" s="1" t="s">
        <v>298</v>
      </c>
      <c r="P281" s="2" t="s">
        <v>247</v>
      </c>
      <c r="Q281" s="42">
        <f>NameScoring!C279</f>
        <v>0</v>
      </c>
    </row>
    <row r="282" spans="1:17" ht="12.75">
      <c r="A282" s="21"/>
      <c r="B282" s="21"/>
      <c r="D282" s="21"/>
      <c r="F282" s="21"/>
      <c r="O282" s="2" t="s">
        <v>158</v>
      </c>
      <c r="P282" s="2" t="s">
        <v>248</v>
      </c>
      <c r="Q282" s="42">
        <f>NameScoring!C280</f>
        <v>0</v>
      </c>
    </row>
    <row r="283" spans="1:17" ht="12.75">
      <c r="A283" s="21"/>
      <c r="B283" s="21"/>
      <c r="D283" s="21"/>
      <c r="F283" s="21"/>
      <c r="O283" s="1" t="s">
        <v>16</v>
      </c>
      <c r="P283" s="2" t="s">
        <v>249</v>
      </c>
      <c r="Q283" s="42">
        <f>NameScoring!C281</f>
        <v>0</v>
      </c>
    </row>
    <row r="284" spans="1:17" ht="12.75">
      <c r="A284" s="21"/>
      <c r="B284" s="21"/>
      <c r="D284" s="21"/>
      <c r="F284" s="21"/>
      <c r="O284" s="2" t="s">
        <v>158</v>
      </c>
      <c r="P284" s="2" t="s">
        <v>250</v>
      </c>
      <c r="Q284" s="42">
        <f>NameScoring!C282</f>
        <v>0</v>
      </c>
    </row>
    <row r="285" spans="1:17" ht="12.75">
      <c r="A285" s="21"/>
      <c r="B285" s="21"/>
      <c r="D285" s="21"/>
      <c r="F285" s="21"/>
      <c r="O285" s="1" t="s">
        <v>3</v>
      </c>
      <c r="P285" s="2" t="s">
        <v>251</v>
      </c>
      <c r="Q285" s="42">
        <f>NameScoring!C283</f>
        <v>0</v>
      </c>
    </row>
    <row r="286" spans="1:17" ht="12.75">
      <c r="A286" s="21"/>
      <c r="B286" s="21"/>
      <c r="D286" s="21"/>
      <c r="F286" s="21"/>
      <c r="O286" s="1" t="s">
        <v>277</v>
      </c>
      <c r="P286" s="2" t="s">
        <v>252</v>
      </c>
      <c r="Q286" s="42">
        <f>NameScoring!C284</f>
        <v>0</v>
      </c>
    </row>
    <row r="287" spans="1:17" ht="12.75">
      <c r="A287" s="21"/>
      <c r="B287" s="21"/>
      <c r="D287" s="21"/>
      <c r="F287" s="21"/>
      <c r="O287" s="1" t="s">
        <v>141</v>
      </c>
      <c r="P287" s="2" t="s">
        <v>253</v>
      </c>
      <c r="Q287" s="42">
        <f>NameScoring!C285</f>
        <v>0</v>
      </c>
    </row>
    <row r="288" spans="1:17" ht="12.75">
      <c r="A288" s="21"/>
      <c r="B288" s="21"/>
      <c r="D288" s="21"/>
      <c r="F288" s="21"/>
      <c r="O288" s="2" t="s">
        <v>158</v>
      </c>
      <c r="P288" s="2" t="s">
        <v>557</v>
      </c>
      <c r="Q288" s="42">
        <f>NameScoring!C286</f>
        <v>0</v>
      </c>
    </row>
    <row r="289" spans="1:17" ht="12.75">
      <c r="A289" s="21"/>
      <c r="B289" s="21"/>
      <c r="D289" s="21"/>
      <c r="F289" s="21"/>
      <c r="O289" s="1" t="s">
        <v>242</v>
      </c>
      <c r="P289" s="2" t="s">
        <v>558</v>
      </c>
      <c r="Q289" s="42">
        <f>NameScoring!C287</f>
        <v>0</v>
      </c>
    </row>
    <row r="290" spans="1:17" ht="12.75">
      <c r="A290" s="21"/>
      <c r="B290" s="21"/>
      <c r="D290" s="21"/>
      <c r="F290" s="21"/>
      <c r="O290" s="2" t="s">
        <v>158</v>
      </c>
      <c r="P290" s="2" t="s">
        <v>559</v>
      </c>
      <c r="Q290" s="42">
        <f>NameScoring!C288</f>
        <v>0</v>
      </c>
    </row>
    <row r="291" spans="1:17" ht="12.75">
      <c r="A291" s="21"/>
      <c r="B291" s="21"/>
      <c r="D291" s="21"/>
      <c r="F291" s="21"/>
      <c r="O291" s="1" t="s">
        <v>419</v>
      </c>
      <c r="P291" s="2" t="s">
        <v>560</v>
      </c>
      <c r="Q291" s="42">
        <f>NameScoring!C289</f>
        <v>0</v>
      </c>
    </row>
    <row r="292" spans="1:17" ht="12.75">
      <c r="A292" s="21"/>
      <c r="B292" s="21"/>
      <c r="D292" s="21"/>
      <c r="F292" s="21"/>
      <c r="O292" s="1" t="s">
        <v>561</v>
      </c>
      <c r="P292" s="2" t="s">
        <v>562</v>
      </c>
      <c r="Q292" s="42">
        <f>NameScoring!C290</f>
        <v>0</v>
      </c>
    </row>
    <row r="293" spans="1:17" ht="12.75">
      <c r="A293" s="21"/>
      <c r="B293" s="21"/>
      <c r="D293" s="21"/>
      <c r="F293" s="21"/>
      <c r="O293" s="1" t="s">
        <v>119</v>
      </c>
      <c r="P293" s="2" t="s">
        <v>563</v>
      </c>
      <c r="Q293" s="42">
        <f>NameScoring!C291</f>
        <v>0</v>
      </c>
    </row>
    <row r="294" spans="1:17" ht="12.75">
      <c r="A294" s="21"/>
      <c r="B294" s="21"/>
      <c r="D294" s="21"/>
      <c r="F294" s="21"/>
      <c r="O294" s="1" t="s">
        <v>274</v>
      </c>
      <c r="P294" s="2" t="s">
        <v>564</v>
      </c>
      <c r="Q294" s="42">
        <f>NameScoring!C292</f>
        <v>0</v>
      </c>
    </row>
    <row r="295" spans="1:17" ht="12.75">
      <c r="A295" s="21"/>
      <c r="B295" s="21"/>
      <c r="D295" s="21"/>
      <c r="F295" s="21"/>
      <c r="O295" s="1" t="s">
        <v>119</v>
      </c>
      <c r="P295" s="2" t="s">
        <v>565</v>
      </c>
      <c r="Q295" s="42">
        <f>NameScoring!C293</f>
        <v>0</v>
      </c>
    </row>
    <row r="296" spans="1:17" ht="12.75">
      <c r="A296" s="21"/>
      <c r="B296" s="21"/>
      <c r="D296" s="21"/>
      <c r="F296" s="21"/>
      <c r="O296" s="1" t="s">
        <v>277</v>
      </c>
      <c r="P296" s="2" t="s">
        <v>566</v>
      </c>
      <c r="Q296" s="42">
        <f>NameScoring!C294</f>
        <v>0</v>
      </c>
    </row>
    <row r="297" spans="1:17" ht="12.75">
      <c r="A297" s="21"/>
      <c r="B297" s="21"/>
      <c r="D297" s="21"/>
      <c r="F297" s="21"/>
      <c r="O297" s="2" t="s">
        <v>158</v>
      </c>
      <c r="P297" s="2" t="s">
        <v>567</v>
      </c>
      <c r="Q297" s="42">
        <f>NameScoring!C295</f>
        <v>0</v>
      </c>
    </row>
    <row r="298" spans="1:17" ht="12.75">
      <c r="A298" s="21"/>
      <c r="B298" s="21"/>
      <c r="D298" s="21"/>
      <c r="F298" s="21"/>
      <c r="O298" s="1" t="s">
        <v>141</v>
      </c>
      <c r="P298" s="2" t="s">
        <v>568</v>
      </c>
      <c r="Q298" s="42">
        <f>NameScoring!C296</f>
        <v>0</v>
      </c>
    </row>
    <row r="299" spans="1:17" ht="12.75">
      <c r="A299" s="21"/>
      <c r="B299" s="21"/>
      <c r="D299" s="21"/>
      <c r="F299" s="21"/>
      <c r="O299" s="1" t="s">
        <v>281</v>
      </c>
      <c r="P299" s="2" t="s">
        <v>569</v>
      </c>
      <c r="Q299" s="42">
        <f>NameScoring!C297</f>
        <v>0</v>
      </c>
    </row>
    <row r="300" spans="1:17" ht="12.75">
      <c r="A300" s="21"/>
      <c r="B300" s="21"/>
      <c r="D300" s="21"/>
      <c r="F300" s="21"/>
      <c r="O300" s="1" t="s">
        <v>561</v>
      </c>
      <c r="P300" s="2" t="s">
        <v>570</v>
      </c>
      <c r="Q300" s="42">
        <f>NameScoring!C298</f>
        <v>0</v>
      </c>
    </row>
    <row r="301" spans="1:17" ht="12.75">
      <c r="A301" s="21"/>
      <c r="B301" s="21"/>
      <c r="D301" s="21"/>
      <c r="F301" s="21"/>
      <c r="O301" s="2" t="s">
        <v>110</v>
      </c>
      <c r="P301" s="2" t="s">
        <v>571</v>
      </c>
      <c r="Q301" s="42">
        <f>NameScoring!C299</f>
        <v>0</v>
      </c>
    </row>
    <row r="302" spans="1:17" ht="12.75">
      <c r="A302" s="21"/>
      <c r="B302" s="21"/>
      <c r="D302" s="21"/>
      <c r="F302" s="21"/>
      <c r="O302" s="1" t="s">
        <v>119</v>
      </c>
      <c r="P302" s="2" t="s">
        <v>572</v>
      </c>
      <c r="Q302" s="42">
        <f>NameScoring!C300</f>
        <v>0</v>
      </c>
    </row>
    <row r="303" spans="1:17" ht="12.75">
      <c r="A303" s="21"/>
      <c r="B303" s="21"/>
      <c r="D303" s="21"/>
      <c r="F303" s="21"/>
      <c r="O303" s="2" t="s">
        <v>110</v>
      </c>
      <c r="P303" s="2" t="s">
        <v>573</v>
      </c>
      <c r="Q303" s="42">
        <f>NameScoring!C301</f>
        <v>0</v>
      </c>
    </row>
    <row r="304" spans="1:17" ht="12.75">
      <c r="A304" s="21"/>
      <c r="B304" s="21"/>
      <c r="D304" s="21"/>
      <c r="F304" s="21"/>
      <c r="O304" s="1" t="s">
        <v>83</v>
      </c>
      <c r="P304" s="2" t="s">
        <v>574</v>
      </c>
      <c r="Q304" s="42">
        <f>NameScoring!C302</f>
        <v>0</v>
      </c>
    </row>
    <row r="305" spans="1:17" ht="12.75">
      <c r="A305" s="21"/>
      <c r="B305" s="21"/>
      <c r="D305" s="21"/>
      <c r="F305" s="21"/>
      <c r="O305" s="2" t="s">
        <v>110</v>
      </c>
      <c r="P305" s="2" t="s">
        <v>575</v>
      </c>
      <c r="Q305" s="42">
        <f>NameScoring!C303</f>
        <v>0</v>
      </c>
    </row>
    <row r="306" spans="1:17" ht="12.75">
      <c r="A306" s="21"/>
      <c r="B306" s="21"/>
      <c r="D306" s="21"/>
      <c r="F306" s="21"/>
      <c r="O306" s="1" t="s">
        <v>173</v>
      </c>
      <c r="P306" s="2" t="s">
        <v>576</v>
      </c>
      <c r="Q306" s="42">
        <f>NameScoring!C304</f>
        <v>0</v>
      </c>
    </row>
    <row r="307" spans="1:17" ht="12.75">
      <c r="A307" s="21"/>
      <c r="B307" s="21"/>
      <c r="D307" s="21"/>
      <c r="F307" s="21"/>
      <c r="O307" s="1" t="s">
        <v>310</v>
      </c>
      <c r="P307" s="2" t="s">
        <v>577</v>
      </c>
      <c r="Q307" s="42">
        <f>NameScoring!C305</f>
        <v>0</v>
      </c>
    </row>
    <row r="308" spans="1:17" ht="12.75">
      <c r="A308" s="21"/>
      <c r="B308" s="21"/>
      <c r="D308" s="21"/>
      <c r="F308" s="21"/>
      <c r="O308" s="2" t="s">
        <v>110</v>
      </c>
      <c r="P308" s="2" t="s">
        <v>578</v>
      </c>
      <c r="Q308" s="42">
        <f>NameScoring!C306</f>
        <v>0</v>
      </c>
    </row>
    <row r="309" spans="1:17" ht="12.75">
      <c r="A309" s="21"/>
      <c r="B309" s="21"/>
      <c r="D309" s="21"/>
      <c r="F309" s="21"/>
      <c r="O309" s="1" t="s">
        <v>277</v>
      </c>
      <c r="P309" s="2" t="s">
        <v>579</v>
      </c>
      <c r="Q309" s="42">
        <f>NameScoring!C307</f>
        <v>0</v>
      </c>
    </row>
    <row r="310" spans="1:17" ht="12.75">
      <c r="A310" s="21"/>
      <c r="B310" s="21"/>
      <c r="D310" s="21"/>
      <c r="F310" s="21"/>
      <c r="O310" s="1" t="s">
        <v>119</v>
      </c>
      <c r="P310" s="2" t="s">
        <v>580</v>
      </c>
      <c r="Q310" s="42">
        <f>NameScoring!C308</f>
        <v>0</v>
      </c>
    </row>
    <row r="311" spans="1:17" ht="12.75">
      <c r="A311" s="21"/>
      <c r="B311" s="21"/>
      <c r="D311" s="21"/>
      <c r="F311" s="21"/>
      <c r="O311" s="1" t="s">
        <v>363</v>
      </c>
      <c r="P311" s="2" t="s">
        <v>581</v>
      </c>
      <c r="Q311" s="42">
        <f>NameScoring!C309</f>
        <v>0</v>
      </c>
    </row>
    <row r="312" spans="1:17" ht="12.75">
      <c r="A312" s="21"/>
      <c r="B312" s="21"/>
      <c r="D312" s="21"/>
      <c r="F312" s="21"/>
      <c r="O312" s="1" t="s">
        <v>310</v>
      </c>
      <c r="P312" s="2" t="s">
        <v>582</v>
      </c>
      <c r="Q312" s="42">
        <f>NameScoring!C310</f>
        <v>0</v>
      </c>
    </row>
    <row r="313" spans="1:17" ht="12.75">
      <c r="A313" s="21"/>
      <c r="B313" s="21"/>
      <c r="D313" s="21"/>
      <c r="F313" s="21"/>
      <c r="O313" s="1" t="s">
        <v>274</v>
      </c>
      <c r="P313" s="2" t="s">
        <v>583</v>
      </c>
      <c r="Q313" s="42">
        <f>NameScoring!C311</f>
        <v>0</v>
      </c>
    </row>
    <row r="314" spans="1:17" ht="12.75">
      <c r="A314" s="21"/>
      <c r="B314" s="21"/>
      <c r="D314" s="21"/>
      <c r="F314" s="21"/>
      <c r="O314" s="1" t="s">
        <v>29</v>
      </c>
      <c r="P314" s="2" t="s">
        <v>584</v>
      </c>
      <c r="Q314" s="42">
        <f>NameScoring!C312</f>
        <v>0</v>
      </c>
    </row>
    <row r="315" spans="1:17" ht="12.75">
      <c r="A315" s="21"/>
      <c r="B315" s="21"/>
      <c r="D315" s="21"/>
      <c r="F315" s="21"/>
      <c r="O315" s="1" t="s">
        <v>274</v>
      </c>
      <c r="P315" s="2" t="s">
        <v>585</v>
      </c>
      <c r="Q315" s="42">
        <f>NameScoring!C313</f>
        <v>0</v>
      </c>
    </row>
    <row r="316" spans="1:17" ht="12.75">
      <c r="A316" s="21"/>
      <c r="B316" s="21"/>
      <c r="D316" s="21"/>
      <c r="F316" s="21"/>
      <c r="O316" s="1" t="s">
        <v>108</v>
      </c>
      <c r="P316" s="2" t="s">
        <v>586</v>
      </c>
      <c r="Q316" s="42">
        <f>NameScoring!C314</f>
        <v>0</v>
      </c>
    </row>
    <row r="317" spans="1:17" ht="12.75">
      <c r="A317" s="21"/>
      <c r="B317" s="21"/>
      <c r="D317" s="21"/>
      <c r="F317" s="21"/>
      <c r="O317" s="1" t="s">
        <v>100</v>
      </c>
      <c r="P317" s="2" t="s">
        <v>587</v>
      </c>
      <c r="Q317" s="42">
        <f>NameScoring!C315</f>
        <v>0</v>
      </c>
    </row>
    <row r="318" spans="1:17" ht="12.75">
      <c r="A318" s="21"/>
      <c r="B318" s="21"/>
      <c r="D318" s="21"/>
      <c r="F318" s="21"/>
      <c r="O318" s="1" t="s">
        <v>119</v>
      </c>
      <c r="P318" s="2" t="s">
        <v>588</v>
      </c>
      <c r="Q318" s="42">
        <f>NameScoring!C316</f>
        <v>0</v>
      </c>
    </row>
    <row r="319" spans="1:17" ht="12.75">
      <c r="A319" s="21"/>
      <c r="B319" s="21"/>
      <c r="D319" s="21"/>
      <c r="F319" s="21"/>
      <c r="O319" s="1" t="s">
        <v>281</v>
      </c>
      <c r="P319" s="2" t="s">
        <v>589</v>
      </c>
      <c r="Q319" s="42">
        <f>NameScoring!C317</f>
        <v>0</v>
      </c>
    </row>
    <row r="320" spans="1:17" ht="12.75">
      <c r="A320" s="21"/>
      <c r="B320" s="21"/>
      <c r="D320" s="21"/>
      <c r="F320" s="21"/>
      <c r="O320" s="1" t="s">
        <v>363</v>
      </c>
      <c r="P320" s="2" t="s">
        <v>590</v>
      </c>
      <c r="Q320" s="42">
        <f>NameScoring!C318</f>
        <v>0</v>
      </c>
    </row>
    <row r="321" spans="1:17" ht="12.75">
      <c r="A321" s="21"/>
      <c r="B321" s="21"/>
      <c r="D321" s="21"/>
      <c r="F321" s="21"/>
      <c r="O321" s="1" t="s">
        <v>119</v>
      </c>
      <c r="P321" s="2" t="s">
        <v>592</v>
      </c>
      <c r="Q321" s="42">
        <f>NameScoring!C319</f>
        <v>0</v>
      </c>
    </row>
    <row r="322" spans="1:17" ht="12.75">
      <c r="A322" s="21"/>
      <c r="B322" s="21"/>
      <c r="D322" s="21"/>
      <c r="F322" s="21"/>
      <c r="O322" s="1" t="s">
        <v>104</v>
      </c>
      <c r="P322" s="2" t="s">
        <v>593</v>
      </c>
      <c r="Q322" s="42">
        <f>NameScoring!C320</f>
        <v>0</v>
      </c>
    </row>
    <row r="323" spans="1:17" ht="12.75">
      <c r="A323" s="21"/>
      <c r="B323" s="21"/>
      <c r="D323" s="21"/>
      <c r="F323" s="21"/>
      <c r="O323" s="1" t="s">
        <v>357</v>
      </c>
      <c r="P323" s="2" t="s">
        <v>594</v>
      </c>
      <c r="Q323" s="42">
        <f>NameScoring!C321</f>
        <v>0</v>
      </c>
    </row>
    <row r="324" spans="1:17" ht="12.75">
      <c r="A324" s="21"/>
      <c r="B324" s="21"/>
      <c r="D324" s="21"/>
      <c r="F324" s="21"/>
      <c r="O324" s="1" t="s">
        <v>561</v>
      </c>
      <c r="P324" s="2" t="s">
        <v>595</v>
      </c>
      <c r="Q324" s="42">
        <f>NameScoring!C322</f>
        <v>0</v>
      </c>
    </row>
    <row r="325" spans="1:17" ht="12.75">
      <c r="A325" s="21"/>
      <c r="B325" s="21"/>
      <c r="D325" s="21"/>
      <c r="F325" s="21"/>
      <c r="O325" s="1" t="s">
        <v>288</v>
      </c>
      <c r="P325" s="2" t="s">
        <v>596</v>
      </c>
      <c r="Q325" s="42">
        <f>NameScoring!C323</f>
        <v>0</v>
      </c>
    </row>
  </sheetData>
  <mergeCells count="5">
    <mergeCell ref="O9:Q9"/>
    <mergeCell ref="B9:C9"/>
    <mergeCell ref="D9:E9"/>
    <mergeCell ref="I9:K9"/>
    <mergeCell ref="L9:N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82"/>
  <sheetViews>
    <sheetView workbookViewId="0" topLeftCell="A1">
      <selection activeCell="E54" sqref="E54"/>
    </sheetView>
  </sheetViews>
  <sheetFormatPr defaultColWidth="11.00390625" defaultRowHeight="12.75"/>
  <cols>
    <col min="1" max="1" width="18.375" style="3" customWidth="1"/>
    <col min="2" max="2" width="11.75390625" style="3" bestFit="1" customWidth="1"/>
    <col min="3" max="3" width="7.875" style="3" customWidth="1"/>
    <col min="4" max="8" width="3.875" style="3" customWidth="1"/>
    <col min="9" max="9" width="5.875" style="3" bestFit="1" customWidth="1"/>
    <col min="10" max="10" width="7.625" style="3" customWidth="1"/>
    <col min="11" max="15" width="3.875" style="3" customWidth="1"/>
    <col min="16" max="16" width="5.875" style="3" bestFit="1" customWidth="1"/>
    <col min="17" max="22" width="3.875" style="3" customWidth="1"/>
    <col min="23" max="23" width="5.875" style="3" bestFit="1" customWidth="1"/>
    <col min="24" max="24" width="3.875" style="3" customWidth="1"/>
    <col min="25" max="25" width="3.625" style="3" customWidth="1"/>
    <col min="26" max="16384" width="3.875" style="3" customWidth="1"/>
  </cols>
  <sheetData>
    <row r="1" spans="1:18" ht="12.75">
      <c r="A1" s="3" t="s">
        <v>183</v>
      </c>
      <c r="B1" s="3" t="s">
        <v>182</v>
      </c>
      <c r="C1" s="3" t="s">
        <v>184</v>
      </c>
      <c r="D1" s="3" t="s">
        <v>191</v>
      </c>
      <c r="K1" s="3" t="s">
        <v>192</v>
      </c>
      <c r="R1" s="3" t="s">
        <v>193</v>
      </c>
    </row>
    <row r="2" spans="1:23" ht="12.75">
      <c r="A2" s="6" t="s">
        <v>202</v>
      </c>
      <c r="D2" s="3" t="s">
        <v>185</v>
      </c>
      <c r="E2" s="3" t="s">
        <v>186</v>
      </c>
      <c r="F2" s="3" t="s">
        <v>187</v>
      </c>
      <c r="G2" s="3" t="s">
        <v>188</v>
      </c>
      <c r="H2" s="3" t="s">
        <v>189</v>
      </c>
      <c r="I2" s="3" t="s">
        <v>190</v>
      </c>
      <c r="K2" s="3" t="s">
        <v>185</v>
      </c>
      <c r="L2" s="3" t="s">
        <v>186</v>
      </c>
      <c r="M2" s="3" t="s">
        <v>187</v>
      </c>
      <c r="N2" s="3" t="s">
        <v>188</v>
      </c>
      <c r="O2" s="3" t="s">
        <v>189</v>
      </c>
      <c r="P2" s="3" t="s">
        <v>190</v>
      </c>
      <c r="R2" s="3" t="s">
        <v>185</v>
      </c>
      <c r="S2" s="3" t="s">
        <v>186</v>
      </c>
      <c r="T2" s="3" t="s">
        <v>187</v>
      </c>
      <c r="U2" s="3" t="s">
        <v>188</v>
      </c>
      <c r="V2" s="3" t="s">
        <v>189</v>
      </c>
      <c r="W2" s="3" t="s">
        <v>190</v>
      </c>
    </row>
    <row r="4" spans="1:23" ht="12.75">
      <c r="A4" s="3" t="s">
        <v>195</v>
      </c>
      <c r="D4" s="3">
        <f aca="true" t="shared" si="0" ref="D4:I4">SUM(D6:D82)</f>
        <v>0</v>
      </c>
      <c r="E4" s="3">
        <f t="shared" si="0"/>
        <v>1.1</v>
      </c>
      <c r="F4" s="3">
        <f t="shared" si="0"/>
        <v>2</v>
      </c>
      <c r="G4" s="3">
        <f t="shared" si="0"/>
        <v>2.2</v>
      </c>
      <c r="H4" s="3">
        <f t="shared" si="0"/>
        <v>2.4</v>
      </c>
      <c r="I4" s="3">
        <f t="shared" si="0"/>
        <v>3.8000000000000003</v>
      </c>
      <c r="K4" s="3">
        <f aca="true" t="shared" si="1" ref="K4:P4">SUM(K6:K82)</f>
        <v>0</v>
      </c>
      <c r="L4" s="3">
        <f t="shared" si="1"/>
        <v>0</v>
      </c>
      <c r="M4" s="3">
        <f t="shared" si="1"/>
        <v>1</v>
      </c>
      <c r="N4" s="3">
        <f t="shared" si="1"/>
        <v>4.9</v>
      </c>
      <c r="O4" s="3">
        <f t="shared" si="1"/>
        <v>10.200000000000001</v>
      </c>
      <c r="P4" s="3">
        <f t="shared" si="1"/>
        <v>7.899999999999999</v>
      </c>
      <c r="R4" s="3">
        <f aca="true" t="shared" si="2" ref="R4:W4">SUM(R6:R82)</f>
        <v>0.5</v>
      </c>
      <c r="S4" s="3">
        <f t="shared" si="2"/>
        <v>2.2</v>
      </c>
      <c r="T4" s="3">
        <f t="shared" si="2"/>
        <v>4.2</v>
      </c>
      <c r="U4" s="3">
        <f t="shared" si="2"/>
        <v>5.5</v>
      </c>
      <c r="V4" s="3">
        <f t="shared" si="2"/>
        <v>10.4</v>
      </c>
      <c r="W4" s="3">
        <f t="shared" si="2"/>
        <v>8.999999999999998</v>
      </c>
    </row>
    <row r="6" spans="1:23" ht="12.75">
      <c r="A6" s="1" t="s">
        <v>80</v>
      </c>
      <c r="B6" s="2" t="s">
        <v>79</v>
      </c>
      <c r="C6" s="1" t="s">
        <v>81</v>
      </c>
      <c r="R6" s="3">
        <v>0</v>
      </c>
      <c r="S6" s="3">
        <v>0</v>
      </c>
      <c r="T6" s="3">
        <v>0</v>
      </c>
      <c r="U6" s="3">
        <v>0</v>
      </c>
      <c r="V6" s="3">
        <v>0.6</v>
      </c>
      <c r="W6" s="3">
        <v>0.6</v>
      </c>
    </row>
    <row r="7" spans="1:23" ht="12.75">
      <c r="A7" s="1" t="s">
        <v>83</v>
      </c>
      <c r="B7" s="2" t="s">
        <v>82</v>
      </c>
      <c r="C7" s="1" t="s">
        <v>81</v>
      </c>
      <c r="R7" s="3">
        <v>0</v>
      </c>
      <c r="S7" s="3">
        <v>0</v>
      </c>
      <c r="T7" s="3">
        <v>0.4</v>
      </c>
      <c r="U7" s="3">
        <v>0.1</v>
      </c>
      <c r="V7" s="3">
        <v>0</v>
      </c>
      <c r="W7" s="3">
        <v>0</v>
      </c>
    </row>
    <row r="8" spans="1:23" ht="12.75">
      <c r="A8" s="1" t="s">
        <v>85</v>
      </c>
      <c r="B8" s="2" t="s">
        <v>84</v>
      </c>
      <c r="C8" s="1" t="s">
        <v>81</v>
      </c>
      <c r="R8" s="3">
        <v>0</v>
      </c>
      <c r="S8" s="3">
        <v>0</v>
      </c>
      <c r="T8" s="3">
        <v>0</v>
      </c>
      <c r="U8" s="3">
        <v>0</v>
      </c>
      <c r="V8" s="3">
        <v>0.6</v>
      </c>
      <c r="W8" s="3">
        <v>0.2</v>
      </c>
    </row>
    <row r="9" spans="1:9" ht="12.75">
      <c r="A9" s="1" t="s">
        <v>87</v>
      </c>
      <c r="B9" s="2" t="s">
        <v>86</v>
      </c>
      <c r="C9" s="1" t="s">
        <v>88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0.2</v>
      </c>
    </row>
    <row r="10" spans="1:23" ht="12.75">
      <c r="A10" s="1" t="s">
        <v>85</v>
      </c>
      <c r="B10" s="2" t="s">
        <v>89</v>
      </c>
      <c r="C10" s="1" t="s">
        <v>81</v>
      </c>
      <c r="R10" s="3">
        <v>0</v>
      </c>
      <c r="S10" s="3">
        <v>0</v>
      </c>
      <c r="T10" s="3">
        <v>0</v>
      </c>
      <c r="U10" s="3">
        <v>0</v>
      </c>
      <c r="V10" s="3">
        <v>0.2</v>
      </c>
      <c r="W10" s="3">
        <v>0.1</v>
      </c>
    </row>
    <row r="11" spans="1:23" ht="12.75">
      <c r="A11" s="1" t="s">
        <v>91</v>
      </c>
      <c r="B11" s="2" t="s">
        <v>90</v>
      </c>
      <c r="C11" s="1" t="s">
        <v>81</v>
      </c>
      <c r="R11" s="3">
        <v>0</v>
      </c>
      <c r="S11" s="3">
        <v>0</v>
      </c>
      <c r="T11" s="3">
        <v>0</v>
      </c>
      <c r="U11" s="3">
        <v>0</v>
      </c>
      <c r="V11" s="3">
        <v>0.4</v>
      </c>
      <c r="W11" s="3">
        <v>0.6</v>
      </c>
    </row>
    <row r="12" spans="1:23" ht="12.75">
      <c r="A12" s="1" t="s">
        <v>85</v>
      </c>
      <c r="B12" s="2" t="s">
        <v>92</v>
      </c>
      <c r="C12" s="1" t="s">
        <v>81</v>
      </c>
      <c r="R12" s="3">
        <v>0</v>
      </c>
      <c r="S12" s="3">
        <v>0</v>
      </c>
      <c r="T12" s="3">
        <v>0</v>
      </c>
      <c r="U12" s="3">
        <v>0</v>
      </c>
      <c r="V12" s="3">
        <v>0.2</v>
      </c>
      <c r="W12" s="3">
        <v>0.6</v>
      </c>
    </row>
    <row r="13" spans="1:23" ht="12.75">
      <c r="A13" s="1" t="s">
        <v>85</v>
      </c>
      <c r="B13" s="2" t="s">
        <v>93</v>
      </c>
      <c r="C13" s="1" t="s">
        <v>81</v>
      </c>
      <c r="R13" s="3">
        <v>0</v>
      </c>
      <c r="S13" s="3">
        <v>0</v>
      </c>
      <c r="T13" s="3">
        <v>0</v>
      </c>
      <c r="U13" s="3">
        <v>0</v>
      </c>
      <c r="V13" s="3">
        <v>0.2</v>
      </c>
      <c r="W13" s="3">
        <v>0.6</v>
      </c>
    </row>
    <row r="14" spans="1:16" ht="12.75">
      <c r="A14" s="1" t="s">
        <v>95</v>
      </c>
      <c r="B14" s="2" t="s">
        <v>94</v>
      </c>
      <c r="C14" s="1" t="s">
        <v>96</v>
      </c>
      <c r="K14" s="3">
        <v>0</v>
      </c>
      <c r="L14" s="3">
        <v>0</v>
      </c>
      <c r="M14" s="3">
        <v>0</v>
      </c>
      <c r="N14" s="3">
        <v>0.7</v>
      </c>
      <c r="O14" s="3">
        <v>0.4</v>
      </c>
      <c r="P14" s="3">
        <v>0</v>
      </c>
    </row>
    <row r="15" spans="1:9" ht="12.75">
      <c r="A15" s="1" t="s">
        <v>98</v>
      </c>
      <c r="B15" s="2" t="s">
        <v>97</v>
      </c>
      <c r="C15" s="1" t="s">
        <v>88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0.2</v>
      </c>
    </row>
    <row r="16" spans="1:23" ht="12.75">
      <c r="A16" s="1" t="s">
        <v>100</v>
      </c>
      <c r="B16" s="2" t="s">
        <v>99</v>
      </c>
      <c r="C16" s="1" t="s">
        <v>81</v>
      </c>
      <c r="R16" s="3">
        <v>0</v>
      </c>
      <c r="S16" s="3">
        <v>0</v>
      </c>
      <c r="T16" s="3">
        <v>0</v>
      </c>
      <c r="U16" s="3">
        <v>0</v>
      </c>
      <c r="V16" s="3">
        <v>0.6</v>
      </c>
      <c r="W16" s="3">
        <v>0</v>
      </c>
    </row>
    <row r="17" spans="1:9" ht="12.75">
      <c r="A17" s="1" t="s">
        <v>102</v>
      </c>
      <c r="B17" s="2" t="s">
        <v>101</v>
      </c>
      <c r="C17" s="1" t="s">
        <v>88</v>
      </c>
      <c r="D17" s="3">
        <v>0</v>
      </c>
      <c r="E17" s="3">
        <v>0</v>
      </c>
      <c r="F17" s="3">
        <v>0.5</v>
      </c>
      <c r="G17" s="3">
        <v>0.3</v>
      </c>
      <c r="H17" s="3">
        <v>0</v>
      </c>
      <c r="I17" s="3">
        <v>0</v>
      </c>
    </row>
    <row r="18" spans="1:23" ht="12.75">
      <c r="A18" s="1" t="s">
        <v>85</v>
      </c>
      <c r="B18" s="2" t="s">
        <v>194</v>
      </c>
      <c r="C18" s="1" t="s">
        <v>81</v>
      </c>
      <c r="R18" s="3">
        <v>0</v>
      </c>
      <c r="S18" s="3">
        <v>0</v>
      </c>
      <c r="T18" s="3">
        <v>0</v>
      </c>
      <c r="U18" s="3">
        <v>0.4</v>
      </c>
      <c r="V18" s="3">
        <v>0.6</v>
      </c>
      <c r="W18" s="3">
        <v>0</v>
      </c>
    </row>
    <row r="19" spans="1:16" ht="12.75">
      <c r="A19" s="1" t="s">
        <v>104</v>
      </c>
      <c r="B19" s="2" t="s">
        <v>103</v>
      </c>
      <c r="C19" s="1" t="s">
        <v>96</v>
      </c>
      <c r="K19" s="3">
        <v>0</v>
      </c>
      <c r="L19" s="3">
        <v>0</v>
      </c>
      <c r="M19" s="3">
        <v>0</v>
      </c>
      <c r="N19" s="3">
        <v>0</v>
      </c>
      <c r="O19" s="3">
        <v>0.3</v>
      </c>
      <c r="P19" s="3">
        <v>0.6</v>
      </c>
    </row>
    <row r="20" spans="1:16" ht="12.75">
      <c r="A20" s="1" t="s">
        <v>106</v>
      </c>
      <c r="B20" s="2" t="s">
        <v>105</v>
      </c>
      <c r="C20" s="1" t="s">
        <v>96</v>
      </c>
      <c r="K20" s="3">
        <v>0</v>
      </c>
      <c r="L20" s="3">
        <v>0</v>
      </c>
      <c r="M20" s="3">
        <v>0</v>
      </c>
      <c r="N20" s="3">
        <v>0</v>
      </c>
      <c r="O20" s="3">
        <v>0.8</v>
      </c>
      <c r="P20" s="3">
        <v>0.3</v>
      </c>
    </row>
    <row r="21" spans="1:23" ht="12.75">
      <c r="A21" s="1" t="s">
        <v>108</v>
      </c>
      <c r="B21" s="2" t="s">
        <v>107</v>
      </c>
      <c r="C21" s="1" t="s">
        <v>81</v>
      </c>
      <c r="R21" s="3">
        <v>0</v>
      </c>
      <c r="S21" s="3">
        <v>0.9</v>
      </c>
      <c r="T21" s="3">
        <v>0.6</v>
      </c>
      <c r="U21" s="3">
        <v>0</v>
      </c>
      <c r="V21" s="3">
        <v>0</v>
      </c>
      <c r="W21" s="3">
        <v>0</v>
      </c>
    </row>
    <row r="22" spans="1:9" ht="12.75">
      <c r="A22" s="2" t="s">
        <v>110</v>
      </c>
      <c r="B22" s="2" t="s">
        <v>109</v>
      </c>
      <c r="C22" s="1" t="s">
        <v>88</v>
      </c>
      <c r="D22" s="3">
        <v>0</v>
      </c>
      <c r="E22" s="3">
        <v>0</v>
      </c>
      <c r="F22" s="3">
        <v>0</v>
      </c>
      <c r="G22" s="3">
        <v>0.9</v>
      </c>
      <c r="H22" s="3">
        <v>0.1</v>
      </c>
      <c r="I22" s="3">
        <v>0</v>
      </c>
    </row>
    <row r="23" spans="1:23" ht="12.75">
      <c r="A23" s="1" t="s">
        <v>83</v>
      </c>
      <c r="B23" s="2" t="s">
        <v>111</v>
      </c>
      <c r="C23" s="1" t="s">
        <v>81</v>
      </c>
      <c r="R23" s="3">
        <v>0</v>
      </c>
      <c r="S23" s="3">
        <v>0</v>
      </c>
      <c r="T23" s="3">
        <v>0</v>
      </c>
      <c r="U23" s="3">
        <v>0</v>
      </c>
      <c r="V23" s="3">
        <v>0.4</v>
      </c>
      <c r="W23" s="3">
        <v>0</v>
      </c>
    </row>
    <row r="24" spans="1:23" ht="12.75">
      <c r="A24" s="1" t="s">
        <v>83</v>
      </c>
      <c r="B24" s="2" t="s">
        <v>112</v>
      </c>
      <c r="C24" s="1" t="s">
        <v>81</v>
      </c>
      <c r="R24" s="3">
        <v>0</v>
      </c>
      <c r="S24" s="3">
        <v>0</v>
      </c>
      <c r="T24" s="3">
        <v>0</v>
      </c>
      <c r="U24" s="3">
        <v>0.2</v>
      </c>
      <c r="V24" s="3">
        <v>0.3</v>
      </c>
      <c r="W24" s="3">
        <v>0</v>
      </c>
    </row>
    <row r="25" spans="1:23" ht="12.75">
      <c r="A25" s="1" t="s">
        <v>83</v>
      </c>
      <c r="B25" s="2" t="s">
        <v>113</v>
      </c>
      <c r="C25" s="1" t="s">
        <v>81</v>
      </c>
      <c r="R25" s="3">
        <v>0</v>
      </c>
      <c r="S25" s="3">
        <v>0</v>
      </c>
      <c r="T25" s="3">
        <v>0</v>
      </c>
      <c r="U25" s="3">
        <v>0</v>
      </c>
      <c r="V25" s="3">
        <v>0.4</v>
      </c>
      <c r="W25" s="3">
        <v>0.2</v>
      </c>
    </row>
    <row r="26" spans="1:16" ht="12.75">
      <c r="A26" s="1" t="s">
        <v>116</v>
      </c>
      <c r="B26" s="2" t="s">
        <v>115</v>
      </c>
      <c r="C26" s="1" t="s">
        <v>96</v>
      </c>
      <c r="K26" s="3">
        <v>0</v>
      </c>
      <c r="L26" s="3">
        <v>0</v>
      </c>
      <c r="M26" s="3">
        <v>0</v>
      </c>
      <c r="N26" s="3">
        <v>0</v>
      </c>
      <c r="O26" s="3">
        <v>0.9</v>
      </c>
      <c r="P26" s="3">
        <v>0.3</v>
      </c>
    </row>
    <row r="27" spans="1:16" ht="12.75">
      <c r="A27" s="1" t="s">
        <v>116</v>
      </c>
      <c r="B27" s="2" t="s">
        <v>117</v>
      </c>
      <c r="C27" s="1" t="s">
        <v>96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0.3</v>
      </c>
    </row>
    <row r="28" spans="1:9" ht="12.75">
      <c r="A28" s="1" t="s">
        <v>119</v>
      </c>
      <c r="B28" s="2" t="s">
        <v>118</v>
      </c>
      <c r="C28" s="1" t="s">
        <v>88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0.2</v>
      </c>
    </row>
    <row r="29" spans="1:16" ht="12.75">
      <c r="A29" s="1" t="s">
        <v>114</v>
      </c>
      <c r="B29" s="2" t="s">
        <v>120</v>
      </c>
      <c r="C29" s="1" t="s">
        <v>96</v>
      </c>
      <c r="K29" s="3">
        <v>0</v>
      </c>
      <c r="L29" s="3">
        <v>0</v>
      </c>
      <c r="M29" s="3">
        <v>0.5</v>
      </c>
      <c r="N29" s="3">
        <v>1</v>
      </c>
      <c r="O29" s="3">
        <v>0</v>
      </c>
      <c r="P29" s="3">
        <v>0</v>
      </c>
    </row>
    <row r="30" spans="1:16" ht="12.75">
      <c r="A30" s="1" t="s">
        <v>122</v>
      </c>
      <c r="B30" s="2" t="s">
        <v>121</v>
      </c>
      <c r="C30" s="1" t="s">
        <v>96</v>
      </c>
      <c r="K30" s="3">
        <v>0</v>
      </c>
      <c r="L30" s="3">
        <v>0</v>
      </c>
      <c r="M30" s="3">
        <v>0.3</v>
      </c>
      <c r="N30" s="3">
        <v>0.6</v>
      </c>
      <c r="O30" s="3">
        <v>0</v>
      </c>
      <c r="P30" s="3">
        <v>0</v>
      </c>
    </row>
    <row r="31" spans="1:16" ht="12.75">
      <c r="A31" s="1" t="s">
        <v>106</v>
      </c>
      <c r="B31" s="2" t="s">
        <v>123</v>
      </c>
      <c r="C31" s="1" t="s">
        <v>96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0.5</v>
      </c>
    </row>
    <row r="32" spans="1:9" ht="12.75">
      <c r="A32" s="2" t="s">
        <v>110</v>
      </c>
      <c r="B32" s="2" t="s">
        <v>124</v>
      </c>
      <c r="C32" s="1" t="s">
        <v>88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0.3</v>
      </c>
    </row>
    <row r="33" spans="1:9" ht="12.75">
      <c r="A33" s="1" t="s">
        <v>119</v>
      </c>
      <c r="B33" s="2" t="s">
        <v>125</v>
      </c>
      <c r="C33" s="1" t="s">
        <v>88</v>
      </c>
      <c r="D33" s="3">
        <v>0</v>
      </c>
      <c r="E33" s="3">
        <v>0.6</v>
      </c>
      <c r="F33" s="3">
        <v>0.5</v>
      </c>
      <c r="G33" s="3">
        <v>0</v>
      </c>
      <c r="H33" s="3">
        <v>0</v>
      </c>
      <c r="I33" s="3">
        <v>0.2</v>
      </c>
    </row>
    <row r="34" spans="1:23" ht="12.75">
      <c r="A34" s="1" t="s">
        <v>127</v>
      </c>
      <c r="B34" s="2" t="s">
        <v>126</v>
      </c>
      <c r="C34" s="1" t="s">
        <v>81</v>
      </c>
      <c r="R34" s="3">
        <v>0</v>
      </c>
      <c r="S34" s="3">
        <v>0</v>
      </c>
      <c r="T34" s="3">
        <v>0</v>
      </c>
      <c r="U34" s="3">
        <v>0.6</v>
      </c>
      <c r="V34" s="3">
        <v>0</v>
      </c>
      <c r="W34" s="3">
        <v>0</v>
      </c>
    </row>
    <row r="35" spans="1:23" ht="12.75">
      <c r="A35" s="1" t="s">
        <v>129</v>
      </c>
      <c r="B35" s="2" t="s">
        <v>128</v>
      </c>
      <c r="C35" s="1" t="s">
        <v>81</v>
      </c>
      <c r="R35" s="3">
        <v>0</v>
      </c>
      <c r="S35" s="3">
        <v>0</v>
      </c>
      <c r="T35" s="3">
        <v>0</v>
      </c>
      <c r="U35" s="3">
        <v>0.4</v>
      </c>
      <c r="V35" s="3">
        <v>0.2</v>
      </c>
      <c r="W35" s="3">
        <v>0</v>
      </c>
    </row>
    <row r="36" spans="1:16" ht="12.75">
      <c r="A36" s="1" t="s">
        <v>116</v>
      </c>
      <c r="B36" s="2" t="s">
        <v>130</v>
      </c>
      <c r="C36" s="1" t="s">
        <v>96</v>
      </c>
      <c r="K36" s="3">
        <v>0</v>
      </c>
      <c r="L36" s="3">
        <v>0</v>
      </c>
      <c r="M36" s="3">
        <v>0</v>
      </c>
      <c r="N36" s="3">
        <v>0</v>
      </c>
      <c r="O36" s="3">
        <v>0.2</v>
      </c>
      <c r="P36" s="3">
        <v>0.1</v>
      </c>
    </row>
    <row r="37" spans="1:16" ht="12.75">
      <c r="A37" s="1" t="s">
        <v>106</v>
      </c>
      <c r="B37" s="2" t="s">
        <v>131</v>
      </c>
      <c r="C37" s="1" t="s">
        <v>96</v>
      </c>
      <c r="K37" s="3">
        <v>0</v>
      </c>
      <c r="L37" s="3">
        <v>0</v>
      </c>
      <c r="M37" s="3">
        <v>0</v>
      </c>
      <c r="N37" s="3">
        <v>0</v>
      </c>
      <c r="O37" s="3">
        <v>0.2</v>
      </c>
      <c r="P37" s="3">
        <v>0.6</v>
      </c>
    </row>
    <row r="38" spans="1:16" ht="12.75">
      <c r="A38" s="1" t="s">
        <v>116</v>
      </c>
      <c r="B38" s="2" t="s">
        <v>132</v>
      </c>
      <c r="C38" s="1" t="s">
        <v>96</v>
      </c>
      <c r="K38" s="3">
        <v>0</v>
      </c>
      <c r="L38" s="3">
        <v>0</v>
      </c>
      <c r="M38" s="3">
        <v>0</v>
      </c>
      <c r="N38" s="3">
        <v>0</v>
      </c>
      <c r="O38" s="3">
        <v>0.5</v>
      </c>
      <c r="P38" s="3">
        <v>0</v>
      </c>
    </row>
    <row r="39" spans="1:9" ht="12.75">
      <c r="A39" s="1" t="s">
        <v>133</v>
      </c>
      <c r="B39" s="2" t="s">
        <v>197</v>
      </c>
      <c r="C39" s="1" t="s">
        <v>88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0.5</v>
      </c>
    </row>
    <row r="40" spans="1:9" ht="12.75">
      <c r="A40" s="1" t="s">
        <v>87</v>
      </c>
      <c r="B40" s="2" t="s">
        <v>135</v>
      </c>
      <c r="C40" s="1" t="s">
        <v>88</v>
      </c>
      <c r="D40" s="3">
        <v>0</v>
      </c>
      <c r="E40" s="3">
        <v>0</v>
      </c>
      <c r="F40" s="3">
        <v>0</v>
      </c>
      <c r="G40" s="3">
        <v>0</v>
      </c>
      <c r="H40" s="3">
        <v>0.6</v>
      </c>
      <c r="I40" s="3">
        <v>0.5</v>
      </c>
    </row>
    <row r="41" spans="1:16" ht="12.75">
      <c r="A41" s="1" t="s">
        <v>106</v>
      </c>
      <c r="B41" s="2" t="s">
        <v>136</v>
      </c>
      <c r="C41" s="1" t="s">
        <v>96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0.1</v>
      </c>
    </row>
    <row r="42" spans="1:9" ht="12.75">
      <c r="A42" s="2" t="s">
        <v>110</v>
      </c>
      <c r="B42" s="2" t="s">
        <v>137</v>
      </c>
      <c r="C42" s="1" t="s">
        <v>88</v>
      </c>
      <c r="D42" s="3">
        <v>0</v>
      </c>
      <c r="E42" s="3">
        <v>0.5</v>
      </c>
      <c r="F42" s="3">
        <v>1</v>
      </c>
      <c r="G42" s="3">
        <v>1</v>
      </c>
      <c r="H42" s="3">
        <v>0.2</v>
      </c>
      <c r="I42" s="3">
        <v>0</v>
      </c>
    </row>
    <row r="43" spans="1:23" ht="12.75">
      <c r="A43" s="1" t="s">
        <v>134</v>
      </c>
      <c r="B43" s="2" t="s">
        <v>138</v>
      </c>
      <c r="C43" s="1" t="s">
        <v>81</v>
      </c>
      <c r="R43" s="3">
        <v>0</v>
      </c>
      <c r="S43" s="3">
        <v>0</v>
      </c>
      <c r="T43" s="3">
        <v>0</v>
      </c>
      <c r="U43" s="3">
        <v>0.4</v>
      </c>
      <c r="V43" s="3">
        <v>0.9</v>
      </c>
      <c r="W43" s="3">
        <v>0.5</v>
      </c>
    </row>
    <row r="44" spans="1:16" ht="12.75">
      <c r="A44" s="1" t="s">
        <v>116</v>
      </c>
      <c r="B44" s="2" t="s">
        <v>139</v>
      </c>
      <c r="C44" s="1" t="s">
        <v>96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0.3</v>
      </c>
    </row>
    <row r="45" spans="1:16" ht="12.75">
      <c r="A45" s="1" t="s">
        <v>141</v>
      </c>
      <c r="B45" s="2" t="s">
        <v>140</v>
      </c>
      <c r="C45" s="1" t="s">
        <v>96</v>
      </c>
      <c r="K45" s="3">
        <v>0</v>
      </c>
      <c r="L45" s="3">
        <v>0</v>
      </c>
      <c r="M45" s="3">
        <v>0</v>
      </c>
      <c r="N45" s="3">
        <v>0.6</v>
      </c>
      <c r="O45" s="3">
        <v>1</v>
      </c>
      <c r="P45" s="3">
        <v>0.6</v>
      </c>
    </row>
    <row r="46" spans="1:16" ht="12.75">
      <c r="A46" s="1" t="s">
        <v>104</v>
      </c>
      <c r="B46" s="2" t="s">
        <v>142</v>
      </c>
      <c r="C46" s="1" t="s">
        <v>96</v>
      </c>
      <c r="K46" s="3">
        <v>0</v>
      </c>
      <c r="L46" s="3">
        <v>0</v>
      </c>
      <c r="M46" s="3">
        <v>0</v>
      </c>
      <c r="N46" s="3">
        <v>0</v>
      </c>
      <c r="O46" s="3">
        <v>0.9</v>
      </c>
      <c r="P46" s="3">
        <v>0.6</v>
      </c>
    </row>
    <row r="47" spans="1:23" ht="12.75">
      <c r="A47" s="1" t="s">
        <v>91</v>
      </c>
      <c r="B47" s="2" t="s">
        <v>143</v>
      </c>
      <c r="C47" s="1" t="s">
        <v>81</v>
      </c>
      <c r="R47" s="3">
        <v>0</v>
      </c>
      <c r="S47" s="3">
        <v>0.9</v>
      </c>
      <c r="T47" s="3">
        <v>0.4</v>
      </c>
      <c r="U47" s="3">
        <v>0</v>
      </c>
      <c r="V47" s="3">
        <v>0</v>
      </c>
      <c r="W47" s="3">
        <v>0</v>
      </c>
    </row>
    <row r="48" spans="1:16" ht="12.75">
      <c r="A48" s="1" t="s">
        <v>116</v>
      </c>
      <c r="B48" s="2" t="s">
        <v>144</v>
      </c>
      <c r="C48" s="1" t="s">
        <v>96</v>
      </c>
      <c r="K48" s="3">
        <v>0</v>
      </c>
      <c r="L48" s="3">
        <v>0</v>
      </c>
      <c r="M48" s="3">
        <v>0</v>
      </c>
      <c r="N48" s="3">
        <v>0</v>
      </c>
      <c r="O48" s="3">
        <v>1</v>
      </c>
      <c r="P48" s="3">
        <v>0.6</v>
      </c>
    </row>
    <row r="49" spans="1:16" ht="12.75">
      <c r="A49" s="1" t="s">
        <v>104</v>
      </c>
      <c r="B49" s="2" t="s">
        <v>145</v>
      </c>
      <c r="C49" s="1" t="s">
        <v>96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0.4</v>
      </c>
    </row>
    <row r="50" spans="1:16" ht="12.75">
      <c r="A50" s="1" t="s">
        <v>114</v>
      </c>
      <c r="B50" s="2" t="s">
        <v>198</v>
      </c>
      <c r="C50" s="1" t="s">
        <v>96</v>
      </c>
      <c r="K50" s="3">
        <v>0</v>
      </c>
      <c r="L50" s="3">
        <v>0</v>
      </c>
      <c r="M50" s="3">
        <v>0</v>
      </c>
      <c r="N50" s="3">
        <v>0.5</v>
      </c>
      <c r="O50" s="3">
        <v>0</v>
      </c>
      <c r="P50" s="3">
        <v>0</v>
      </c>
    </row>
    <row r="51" spans="1:16" ht="12.75">
      <c r="A51" s="1" t="s">
        <v>122</v>
      </c>
      <c r="B51" s="2" t="s">
        <v>146</v>
      </c>
      <c r="C51" s="1" t="s">
        <v>96</v>
      </c>
      <c r="K51" s="3">
        <v>0</v>
      </c>
      <c r="L51" s="3">
        <v>0</v>
      </c>
      <c r="M51" s="3">
        <v>0.2</v>
      </c>
      <c r="N51" s="3">
        <v>1</v>
      </c>
      <c r="O51" s="3">
        <v>1</v>
      </c>
      <c r="P51" s="3">
        <v>0.3</v>
      </c>
    </row>
    <row r="52" spans="1:23" ht="12.75">
      <c r="A52" s="1" t="s">
        <v>148</v>
      </c>
      <c r="B52" s="2" t="s">
        <v>147</v>
      </c>
      <c r="C52" s="1" t="s">
        <v>81</v>
      </c>
      <c r="R52" s="3">
        <v>0.5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</row>
    <row r="53" spans="1:16" ht="12.75">
      <c r="A53" s="1" t="s">
        <v>95</v>
      </c>
      <c r="B53" s="2" t="s">
        <v>149</v>
      </c>
      <c r="C53" s="1" t="s">
        <v>96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0.6</v>
      </c>
    </row>
    <row r="54" spans="1:23" ht="12.75">
      <c r="A54" s="1" t="s">
        <v>85</v>
      </c>
      <c r="B54" s="2" t="s">
        <v>150</v>
      </c>
      <c r="C54" s="1" t="s">
        <v>81</v>
      </c>
      <c r="R54" s="3">
        <v>0</v>
      </c>
      <c r="S54" s="3">
        <v>0</v>
      </c>
      <c r="T54" s="3">
        <v>0</v>
      </c>
      <c r="U54" s="3">
        <v>0</v>
      </c>
      <c r="V54" s="3">
        <v>0.6</v>
      </c>
      <c r="W54" s="3">
        <v>0.6</v>
      </c>
    </row>
    <row r="55" spans="1:23" ht="12.75">
      <c r="A55" s="1" t="s">
        <v>80</v>
      </c>
      <c r="B55" s="2" t="s">
        <v>151</v>
      </c>
      <c r="C55" s="1" t="s">
        <v>81</v>
      </c>
      <c r="R55" s="3">
        <v>0</v>
      </c>
      <c r="S55" s="3">
        <v>0</v>
      </c>
      <c r="T55" s="3">
        <v>0</v>
      </c>
      <c r="U55" s="3">
        <v>0</v>
      </c>
      <c r="V55" s="3">
        <v>0.3</v>
      </c>
      <c r="W55" s="3">
        <v>0.6</v>
      </c>
    </row>
    <row r="56" spans="1:23" ht="12.75">
      <c r="A56" s="1" t="s">
        <v>91</v>
      </c>
      <c r="B56" s="2" t="s">
        <v>152</v>
      </c>
      <c r="C56" s="1" t="s">
        <v>81</v>
      </c>
      <c r="R56" s="3">
        <v>0</v>
      </c>
      <c r="S56" s="3">
        <v>0</v>
      </c>
      <c r="T56" s="3">
        <v>0</v>
      </c>
      <c r="U56" s="3">
        <v>0</v>
      </c>
      <c r="V56" s="3">
        <v>0.1</v>
      </c>
      <c r="W56" s="3">
        <v>0.1</v>
      </c>
    </row>
    <row r="57" spans="1:23" ht="12.75">
      <c r="A57" s="1" t="s">
        <v>85</v>
      </c>
      <c r="B57" s="2" t="s">
        <v>153</v>
      </c>
      <c r="C57" s="1" t="s">
        <v>81</v>
      </c>
      <c r="R57" s="3">
        <v>0</v>
      </c>
      <c r="S57" s="3">
        <v>0</v>
      </c>
      <c r="T57" s="3">
        <v>0</v>
      </c>
      <c r="U57" s="3">
        <v>0</v>
      </c>
      <c r="V57" s="3">
        <v>0.6</v>
      </c>
      <c r="W57" s="3">
        <v>0.6</v>
      </c>
    </row>
    <row r="58" spans="1:9" ht="12.75">
      <c r="A58" s="1" t="s">
        <v>133</v>
      </c>
      <c r="B58" s="2" t="s">
        <v>199</v>
      </c>
      <c r="C58" s="1" t="s">
        <v>88</v>
      </c>
      <c r="D58" s="3">
        <v>0</v>
      </c>
      <c r="E58" s="3">
        <v>0</v>
      </c>
      <c r="F58" s="3">
        <v>0</v>
      </c>
      <c r="G58" s="3">
        <v>0</v>
      </c>
      <c r="H58" s="3">
        <v>1</v>
      </c>
      <c r="I58" s="3">
        <v>0.3</v>
      </c>
    </row>
    <row r="59" spans="1:16" ht="12.75">
      <c r="A59" s="1" t="s">
        <v>106</v>
      </c>
      <c r="B59" s="2" t="s">
        <v>154</v>
      </c>
      <c r="C59" s="1" t="s">
        <v>96</v>
      </c>
      <c r="K59" s="3">
        <v>0</v>
      </c>
      <c r="L59" s="3">
        <v>0</v>
      </c>
      <c r="M59" s="3">
        <v>0</v>
      </c>
      <c r="N59" s="3">
        <v>0</v>
      </c>
      <c r="O59" s="3">
        <v>0.9</v>
      </c>
      <c r="P59" s="3">
        <v>0.1</v>
      </c>
    </row>
    <row r="60" spans="1:23" ht="12.75">
      <c r="A60" s="1" t="s">
        <v>85</v>
      </c>
      <c r="B60" s="2" t="s">
        <v>155</v>
      </c>
      <c r="C60" s="1" t="s">
        <v>81</v>
      </c>
      <c r="R60" s="3">
        <v>0</v>
      </c>
      <c r="S60" s="3">
        <v>0</v>
      </c>
      <c r="T60" s="3">
        <v>0</v>
      </c>
      <c r="U60" s="3">
        <v>0</v>
      </c>
      <c r="V60" s="3">
        <v>0.4</v>
      </c>
      <c r="W60" s="3">
        <v>0</v>
      </c>
    </row>
    <row r="61" spans="1:23" ht="12.75">
      <c r="A61" s="1" t="s">
        <v>85</v>
      </c>
      <c r="B61" s="2" t="s">
        <v>156</v>
      </c>
      <c r="C61" s="1" t="s">
        <v>81</v>
      </c>
      <c r="R61" s="3">
        <v>0</v>
      </c>
      <c r="S61" s="3">
        <v>0</v>
      </c>
      <c r="T61" s="3">
        <v>0</v>
      </c>
      <c r="U61" s="3">
        <v>0</v>
      </c>
      <c r="V61" s="3">
        <v>0.2</v>
      </c>
      <c r="W61" s="3">
        <v>0.5</v>
      </c>
    </row>
    <row r="62" spans="1:9" ht="12.75">
      <c r="A62" s="2" t="s">
        <v>158</v>
      </c>
      <c r="B62" s="2" t="s">
        <v>157</v>
      </c>
      <c r="C62" s="1" t="s">
        <v>88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0.3</v>
      </c>
    </row>
    <row r="63" spans="1:9" ht="12.75">
      <c r="A63" s="1" t="s">
        <v>98</v>
      </c>
      <c r="B63" s="2" t="s">
        <v>159</v>
      </c>
      <c r="C63" s="1" t="s">
        <v>88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0.1</v>
      </c>
    </row>
    <row r="64" spans="1:23" ht="12.75">
      <c r="A64" s="1" t="s">
        <v>108</v>
      </c>
      <c r="B64" s="2" t="s">
        <v>160</v>
      </c>
      <c r="C64" s="1" t="s">
        <v>81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0.6</v>
      </c>
    </row>
    <row r="65" spans="1:16" ht="12.75">
      <c r="A65" s="1" t="s">
        <v>114</v>
      </c>
      <c r="B65" s="2" t="s">
        <v>161</v>
      </c>
      <c r="C65" s="1" t="s">
        <v>96</v>
      </c>
      <c r="K65" s="3">
        <v>0</v>
      </c>
      <c r="L65" s="3">
        <v>0</v>
      </c>
      <c r="M65" s="3">
        <v>0</v>
      </c>
      <c r="N65" s="3">
        <v>0</v>
      </c>
      <c r="O65" s="3">
        <v>0.6</v>
      </c>
      <c r="P65" s="3">
        <v>0</v>
      </c>
    </row>
    <row r="66" spans="1:9" ht="12.75">
      <c r="A66" s="1" t="s">
        <v>163</v>
      </c>
      <c r="B66" s="2" t="s">
        <v>162</v>
      </c>
      <c r="C66" s="1" t="s">
        <v>88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0.2</v>
      </c>
    </row>
    <row r="67" spans="1:16" ht="12.75">
      <c r="A67" s="1" t="s">
        <v>104</v>
      </c>
      <c r="B67" s="2" t="s">
        <v>164</v>
      </c>
      <c r="C67" s="1" t="s">
        <v>96</v>
      </c>
      <c r="K67" s="3">
        <v>0</v>
      </c>
      <c r="L67" s="3">
        <v>0</v>
      </c>
      <c r="M67" s="3">
        <v>0</v>
      </c>
      <c r="N67" s="3">
        <v>0</v>
      </c>
      <c r="O67" s="3">
        <v>0.5</v>
      </c>
      <c r="P67" s="3">
        <v>0.6</v>
      </c>
    </row>
    <row r="68" spans="1:16" ht="12.75">
      <c r="A68" s="1" t="s">
        <v>104</v>
      </c>
      <c r="B68" s="2" t="s">
        <v>165</v>
      </c>
      <c r="C68" s="1" t="s">
        <v>96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0.2</v>
      </c>
    </row>
    <row r="69" spans="1:23" ht="12.75">
      <c r="A69" s="1" t="s">
        <v>80</v>
      </c>
      <c r="B69" s="2" t="s">
        <v>166</v>
      </c>
      <c r="C69" s="1" t="s">
        <v>81</v>
      </c>
      <c r="R69" s="3">
        <v>0</v>
      </c>
      <c r="S69" s="3">
        <v>0</v>
      </c>
      <c r="T69" s="3">
        <v>0</v>
      </c>
      <c r="U69" s="3">
        <v>0</v>
      </c>
      <c r="V69" s="3">
        <v>0.2</v>
      </c>
      <c r="W69" s="3">
        <v>0.6</v>
      </c>
    </row>
    <row r="70" spans="1:23" ht="12.75">
      <c r="A70" s="1" t="s">
        <v>91</v>
      </c>
      <c r="B70" s="2" t="s">
        <v>167</v>
      </c>
      <c r="C70" s="1" t="s">
        <v>81</v>
      </c>
      <c r="R70" s="3">
        <v>0</v>
      </c>
      <c r="S70" s="3">
        <v>0</v>
      </c>
      <c r="T70" s="3">
        <v>0</v>
      </c>
      <c r="U70" s="3">
        <v>0</v>
      </c>
      <c r="V70" s="3">
        <v>0.2</v>
      </c>
      <c r="W70" s="3">
        <v>0.6</v>
      </c>
    </row>
    <row r="71" spans="1:16" ht="12.75">
      <c r="A71" s="1" t="s">
        <v>114</v>
      </c>
      <c r="B71" s="2" t="s">
        <v>168</v>
      </c>
      <c r="C71" s="1" t="s">
        <v>96</v>
      </c>
      <c r="K71" s="3">
        <v>0</v>
      </c>
      <c r="L71" s="3">
        <v>0</v>
      </c>
      <c r="M71" s="3">
        <v>0</v>
      </c>
      <c r="N71" s="3">
        <v>0</v>
      </c>
      <c r="O71" s="3">
        <v>0.8</v>
      </c>
      <c r="P71" s="3">
        <v>0.6</v>
      </c>
    </row>
    <row r="72" spans="1:23" ht="12.75">
      <c r="A72" s="1" t="s">
        <v>170</v>
      </c>
      <c r="B72" s="2" t="s">
        <v>169</v>
      </c>
      <c r="C72" s="1" t="s">
        <v>81</v>
      </c>
      <c r="R72" s="3">
        <v>0</v>
      </c>
      <c r="S72" s="3">
        <v>0</v>
      </c>
      <c r="T72" s="3">
        <v>0.8</v>
      </c>
      <c r="U72" s="3">
        <v>0.9</v>
      </c>
      <c r="V72" s="3">
        <v>0</v>
      </c>
      <c r="W72" s="3">
        <v>0</v>
      </c>
    </row>
    <row r="73" spans="1:9" ht="12.75">
      <c r="A73" s="1" t="s">
        <v>163</v>
      </c>
      <c r="B73" s="2" t="s">
        <v>171</v>
      </c>
      <c r="C73" s="1" t="s">
        <v>88</v>
      </c>
      <c r="D73" s="3">
        <v>0</v>
      </c>
      <c r="E73" s="3">
        <v>0</v>
      </c>
      <c r="F73" s="3">
        <v>0</v>
      </c>
      <c r="G73" s="3">
        <v>0</v>
      </c>
      <c r="H73" s="3">
        <v>0.5</v>
      </c>
      <c r="I73" s="3">
        <v>0.6</v>
      </c>
    </row>
    <row r="74" spans="1:16" ht="12.75">
      <c r="A74" s="1" t="s">
        <v>173</v>
      </c>
      <c r="B74" s="2" t="s">
        <v>172</v>
      </c>
      <c r="C74" s="1" t="s">
        <v>96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0.2</v>
      </c>
    </row>
    <row r="75" spans="1:23" ht="12.75">
      <c r="A75" s="1" t="s">
        <v>108</v>
      </c>
      <c r="B75" s="2" t="s">
        <v>174</v>
      </c>
      <c r="C75" s="1" t="s">
        <v>81</v>
      </c>
      <c r="R75" s="3">
        <v>0</v>
      </c>
      <c r="S75" s="3">
        <v>0.2</v>
      </c>
      <c r="T75" s="3">
        <v>1</v>
      </c>
      <c r="U75" s="3">
        <v>1</v>
      </c>
      <c r="V75" s="3">
        <v>0.8</v>
      </c>
      <c r="W75" s="3">
        <v>0</v>
      </c>
    </row>
    <row r="76" spans="1:23" ht="12.75">
      <c r="A76" s="1" t="s">
        <v>108</v>
      </c>
      <c r="B76" s="2" t="s">
        <v>175</v>
      </c>
      <c r="C76" s="1" t="s">
        <v>81</v>
      </c>
      <c r="R76" s="3">
        <v>0</v>
      </c>
      <c r="S76" s="3">
        <v>0.2</v>
      </c>
      <c r="T76" s="3">
        <v>1</v>
      </c>
      <c r="U76" s="3">
        <v>1</v>
      </c>
      <c r="V76" s="3">
        <v>0.8</v>
      </c>
      <c r="W76" s="3">
        <v>0</v>
      </c>
    </row>
    <row r="77" spans="1:23" ht="12.75">
      <c r="A77" s="1" t="s">
        <v>108</v>
      </c>
      <c r="B77" s="2" t="s">
        <v>176</v>
      </c>
      <c r="C77" s="1" t="s">
        <v>81</v>
      </c>
      <c r="R77" s="3">
        <v>0</v>
      </c>
      <c r="S77" s="3">
        <v>0</v>
      </c>
      <c r="T77" s="3">
        <v>0</v>
      </c>
      <c r="U77" s="3">
        <v>0</v>
      </c>
      <c r="V77" s="3">
        <v>0.2</v>
      </c>
      <c r="W77" s="3">
        <v>0.6</v>
      </c>
    </row>
    <row r="78" spans="1:9" ht="12.75">
      <c r="A78" s="1" t="s">
        <v>98</v>
      </c>
      <c r="B78" s="2" t="s">
        <v>177</v>
      </c>
      <c r="C78" s="1" t="s">
        <v>88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0.2</v>
      </c>
    </row>
    <row r="79" spans="1:23" ht="12.75">
      <c r="A79" s="1" t="s">
        <v>179</v>
      </c>
      <c r="B79" s="2" t="s">
        <v>178</v>
      </c>
      <c r="C79" s="1" t="s">
        <v>81</v>
      </c>
      <c r="R79" s="3">
        <v>0</v>
      </c>
      <c r="S79" s="3">
        <v>0</v>
      </c>
      <c r="T79" s="3">
        <v>0</v>
      </c>
      <c r="U79" s="3">
        <v>0.5</v>
      </c>
      <c r="V79" s="3">
        <v>0</v>
      </c>
      <c r="W79" s="3">
        <v>0</v>
      </c>
    </row>
    <row r="80" spans="1:16" ht="12.75">
      <c r="A80" s="1" t="s">
        <v>114</v>
      </c>
      <c r="B80" s="2" t="s">
        <v>180</v>
      </c>
      <c r="C80" s="1" t="s">
        <v>96</v>
      </c>
      <c r="K80" s="3">
        <v>0</v>
      </c>
      <c r="L80" s="3">
        <v>0</v>
      </c>
      <c r="M80" s="3">
        <v>0</v>
      </c>
      <c r="N80" s="3">
        <v>0.5</v>
      </c>
      <c r="O80" s="3">
        <v>0.2</v>
      </c>
      <c r="P80" s="3">
        <v>0</v>
      </c>
    </row>
    <row r="81" spans="1:23" ht="12.75">
      <c r="A81" s="1" t="s">
        <v>108</v>
      </c>
      <c r="B81" s="2" t="s">
        <v>181</v>
      </c>
      <c r="C81" s="1" t="s">
        <v>81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0.5</v>
      </c>
    </row>
    <row r="82" spans="1:23" ht="12.75">
      <c r="A82" s="1" t="s">
        <v>134</v>
      </c>
      <c r="B82" s="2" t="s">
        <v>196</v>
      </c>
      <c r="C82" s="1" t="s">
        <v>81</v>
      </c>
      <c r="R82" s="3">
        <v>0</v>
      </c>
      <c r="S82" s="3">
        <v>0</v>
      </c>
      <c r="T82" s="3">
        <v>0</v>
      </c>
      <c r="U82" s="3">
        <v>0</v>
      </c>
      <c r="V82" s="3">
        <v>0.4</v>
      </c>
      <c r="W82" s="3">
        <v>0.3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95"/>
  <sheetViews>
    <sheetView tabSelected="1" workbookViewId="0" topLeftCell="A1">
      <selection activeCell="B2" sqref="B2"/>
    </sheetView>
  </sheetViews>
  <sheetFormatPr defaultColWidth="11.00390625" defaultRowHeight="12.75"/>
  <cols>
    <col min="1" max="1" width="9.125" style="3" bestFit="1" customWidth="1"/>
    <col min="2" max="2" width="11.00390625" style="10" bestFit="1" customWidth="1"/>
    <col min="3" max="3" width="7.75390625" style="3" bestFit="1" customWidth="1"/>
    <col min="4" max="4" width="8.125" style="3" bestFit="1" customWidth="1"/>
    <col min="5" max="8" width="3.875" style="3" bestFit="1" customWidth="1"/>
    <col min="9" max="9" width="5.875" style="3" bestFit="1" customWidth="1"/>
    <col min="10" max="10" width="10.75390625" style="3" customWidth="1"/>
    <col min="11" max="11" width="4.75390625" style="3" bestFit="1" customWidth="1"/>
    <col min="12" max="15" width="3.875" style="3" bestFit="1" customWidth="1"/>
    <col min="16" max="16" width="5.875" style="3" bestFit="1" customWidth="1"/>
    <col min="17" max="17" width="4.875" style="3" customWidth="1"/>
    <col min="18" max="18" width="7.25390625" style="3" bestFit="1" customWidth="1"/>
    <col min="19" max="22" width="3.875" style="3" bestFit="1" customWidth="1"/>
    <col min="23" max="23" width="5.875" style="3" bestFit="1" customWidth="1"/>
    <col min="24" max="16384" width="10.75390625" style="3" customWidth="1"/>
  </cols>
  <sheetData>
    <row r="1" spans="1:18" ht="12.75">
      <c r="A1" s="3" t="s">
        <v>183</v>
      </c>
      <c r="B1" s="3" t="s">
        <v>182</v>
      </c>
      <c r="C1" s="3" t="s">
        <v>184</v>
      </c>
      <c r="D1" s="3" t="s">
        <v>191</v>
      </c>
      <c r="K1" s="3" t="s">
        <v>192</v>
      </c>
      <c r="R1" s="3" t="s">
        <v>193</v>
      </c>
    </row>
    <row r="2" spans="1:23" ht="12.75">
      <c r="A2" s="6" t="s">
        <v>202</v>
      </c>
      <c r="B2" s="3"/>
      <c r="D2" s="3" t="s">
        <v>185</v>
      </c>
      <c r="E2" s="3" t="s">
        <v>186</v>
      </c>
      <c r="F2" s="3" t="s">
        <v>187</v>
      </c>
      <c r="G2" s="3" t="s">
        <v>188</v>
      </c>
      <c r="H2" s="3" t="s">
        <v>189</v>
      </c>
      <c r="I2" s="3" t="s">
        <v>190</v>
      </c>
      <c r="K2" s="3" t="s">
        <v>185</v>
      </c>
      <c r="L2" s="3" t="s">
        <v>186</v>
      </c>
      <c r="M2" s="3" t="s">
        <v>187</v>
      </c>
      <c r="N2" s="3" t="s">
        <v>188</v>
      </c>
      <c r="O2" s="3" t="s">
        <v>189</v>
      </c>
      <c r="P2" s="3" t="s">
        <v>190</v>
      </c>
      <c r="R2" s="3" t="s">
        <v>185</v>
      </c>
      <c r="S2" s="3" t="s">
        <v>186</v>
      </c>
      <c r="T2" s="3" t="s">
        <v>187</v>
      </c>
      <c r="U2" s="3" t="s">
        <v>188</v>
      </c>
      <c r="V2" s="3" t="s">
        <v>189</v>
      </c>
      <c r="W2" s="3" t="s">
        <v>190</v>
      </c>
    </row>
    <row r="3" ht="12.75">
      <c r="B3" s="3"/>
    </row>
    <row r="4" spans="1:23" ht="12.75">
      <c r="A4" s="3" t="s">
        <v>195</v>
      </c>
      <c r="B4" s="3"/>
      <c r="D4" s="3">
        <f aca="true" t="shared" si="0" ref="D4:I4">SUM(D6:D95)</f>
        <v>0</v>
      </c>
      <c r="E4" s="3">
        <f t="shared" si="0"/>
        <v>0</v>
      </c>
      <c r="F4" s="3">
        <f t="shared" si="0"/>
        <v>0</v>
      </c>
      <c r="G4" s="3">
        <f t="shared" si="0"/>
        <v>2.1999999999999997</v>
      </c>
      <c r="H4" s="3">
        <f t="shared" si="0"/>
        <v>0.30000000000000004</v>
      </c>
      <c r="I4" s="3">
        <f t="shared" si="0"/>
        <v>0.5</v>
      </c>
      <c r="K4" s="3">
        <f aca="true" t="shared" si="1" ref="K4:P4">SUM(K6:K95)</f>
        <v>0</v>
      </c>
      <c r="L4" s="3">
        <f t="shared" si="1"/>
        <v>0.30000000000000004</v>
      </c>
      <c r="M4" s="3">
        <f t="shared" si="1"/>
        <v>2.2</v>
      </c>
      <c r="N4" s="3">
        <f t="shared" si="1"/>
        <v>4.5</v>
      </c>
      <c r="O4" s="3">
        <f t="shared" si="1"/>
        <v>6.499999999999999</v>
      </c>
      <c r="P4" s="3">
        <f t="shared" si="1"/>
        <v>1.8</v>
      </c>
      <c r="R4" s="3">
        <f aca="true" t="shared" si="2" ref="R4:W4">SUM(R6:R95)</f>
        <v>2.6</v>
      </c>
      <c r="S4" s="3">
        <f t="shared" si="2"/>
        <v>7.599999999999999</v>
      </c>
      <c r="T4" s="3">
        <f t="shared" si="2"/>
        <v>11.7</v>
      </c>
      <c r="U4" s="3">
        <f t="shared" si="2"/>
        <v>21.9</v>
      </c>
      <c r="V4" s="3">
        <f t="shared" si="2"/>
        <v>15.400000000000002</v>
      </c>
      <c r="W4" s="3">
        <f t="shared" si="2"/>
        <v>3.5</v>
      </c>
    </row>
    <row r="6" spans="1:23" ht="12.75">
      <c r="A6" s="1" t="s">
        <v>80</v>
      </c>
      <c r="B6" s="2">
        <v>80</v>
      </c>
      <c r="C6" s="1" t="s">
        <v>81</v>
      </c>
      <c r="R6" s="3">
        <v>0</v>
      </c>
      <c r="S6" s="3">
        <v>0</v>
      </c>
      <c r="T6" s="3">
        <v>0.8</v>
      </c>
      <c r="U6" s="3">
        <v>1</v>
      </c>
      <c r="V6" s="3">
        <v>0.6</v>
      </c>
      <c r="W6" s="3">
        <v>0</v>
      </c>
    </row>
    <row r="7" spans="1:23" ht="12.75">
      <c r="A7" s="1" t="s">
        <v>80</v>
      </c>
      <c r="B7" s="2">
        <v>90</v>
      </c>
      <c r="C7" s="1" t="s">
        <v>81</v>
      </c>
      <c r="R7" s="3">
        <v>0</v>
      </c>
      <c r="S7" s="3">
        <v>0</v>
      </c>
      <c r="T7" s="3">
        <v>0</v>
      </c>
      <c r="U7" s="3">
        <v>0.5</v>
      </c>
      <c r="V7" s="3">
        <v>0</v>
      </c>
      <c r="W7" s="3">
        <v>0</v>
      </c>
    </row>
    <row r="8" spans="1:23" ht="12.75">
      <c r="A8" s="1" t="s">
        <v>80</v>
      </c>
      <c r="B8" s="2">
        <v>100</v>
      </c>
      <c r="C8" s="1" t="s">
        <v>81</v>
      </c>
      <c r="R8" s="3">
        <v>0</v>
      </c>
      <c r="S8" s="3">
        <v>0.2</v>
      </c>
      <c r="T8" s="3">
        <v>1</v>
      </c>
      <c r="U8" s="3">
        <v>1</v>
      </c>
      <c r="V8" s="3">
        <v>0.5</v>
      </c>
      <c r="W8" s="3">
        <v>0</v>
      </c>
    </row>
    <row r="9" spans="1:23" ht="12.75">
      <c r="A9" s="1" t="s">
        <v>170</v>
      </c>
      <c r="B9" s="2">
        <v>124</v>
      </c>
      <c r="C9" s="1" t="s">
        <v>81</v>
      </c>
      <c r="R9" s="3">
        <v>0</v>
      </c>
      <c r="S9" s="3">
        <v>0.4</v>
      </c>
      <c r="T9" s="3">
        <v>0</v>
      </c>
      <c r="U9" s="3">
        <v>0</v>
      </c>
      <c r="V9" s="3">
        <v>0</v>
      </c>
      <c r="W9" s="3">
        <v>0</v>
      </c>
    </row>
    <row r="10" spans="1:23" ht="12.75">
      <c r="A10" s="1" t="s">
        <v>127</v>
      </c>
      <c r="B10" s="2">
        <v>164</v>
      </c>
      <c r="C10" s="1" t="s">
        <v>81</v>
      </c>
      <c r="R10" s="3">
        <v>0</v>
      </c>
      <c r="S10" s="3">
        <v>0</v>
      </c>
      <c r="T10" s="3">
        <v>0</v>
      </c>
      <c r="U10" s="3">
        <v>0</v>
      </c>
      <c r="V10" s="3">
        <v>0.5</v>
      </c>
      <c r="W10" s="3">
        <v>0</v>
      </c>
    </row>
    <row r="11" spans="1:23" ht="12.75">
      <c r="A11" s="1" t="s">
        <v>80</v>
      </c>
      <c r="B11" s="2">
        <v>200</v>
      </c>
      <c r="C11" s="1" t="s">
        <v>81</v>
      </c>
      <c r="R11" s="3">
        <v>0</v>
      </c>
      <c r="S11" s="3">
        <v>0</v>
      </c>
      <c r="T11" s="3">
        <v>0.1</v>
      </c>
      <c r="U11" s="3">
        <v>1</v>
      </c>
      <c r="V11" s="3">
        <v>0.2</v>
      </c>
      <c r="W11" s="3">
        <v>0</v>
      </c>
    </row>
    <row r="12" spans="1:23" ht="12.75">
      <c r="A12" s="1" t="s">
        <v>91</v>
      </c>
      <c r="B12" s="2">
        <v>244</v>
      </c>
      <c r="C12" s="1" t="s">
        <v>81</v>
      </c>
      <c r="R12" s="3">
        <v>0</v>
      </c>
      <c r="S12" s="3">
        <v>0</v>
      </c>
      <c r="T12" s="3">
        <v>0.6</v>
      </c>
      <c r="U12" s="3">
        <v>1</v>
      </c>
      <c r="V12" s="3">
        <v>0.4</v>
      </c>
      <c r="W12" s="3">
        <v>0</v>
      </c>
    </row>
    <row r="13" spans="1:23" ht="12.75">
      <c r="A13" s="1" t="s">
        <v>91</v>
      </c>
      <c r="B13" s="2">
        <v>245</v>
      </c>
      <c r="C13" s="1" t="s">
        <v>81</v>
      </c>
      <c r="R13" s="3">
        <v>0</v>
      </c>
      <c r="S13" s="3">
        <v>0</v>
      </c>
      <c r="T13" s="3">
        <v>0.6</v>
      </c>
      <c r="U13" s="3">
        <v>1</v>
      </c>
      <c r="V13" s="3">
        <v>0.4</v>
      </c>
      <c r="W13" s="3">
        <v>0</v>
      </c>
    </row>
    <row r="14" spans="1:23" ht="12.75">
      <c r="A14" s="1" t="s">
        <v>83</v>
      </c>
      <c r="B14" s="2">
        <v>355</v>
      </c>
      <c r="C14" s="1" t="s">
        <v>81</v>
      </c>
      <c r="R14" s="3">
        <v>0</v>
      </c>
      <c r="S14" s="3">
        <v>0</v>
      </c>
      <c r="T14" s="3">
        <v>0</v>
      </c>
      <c r="U14" s="3">
        <v>0</v>
      </c>
      <c r="V14" s="3">
        <v>0.4</v>
      </c>
      <c r="W14" s="3">
        <v>0</v>
      </c>
    </row>
    <row r="15" spans="1:9" ht="12.75">
      <c r="A15" s="2" t="s">
        <v>158</v>
      </c>
      <c r="B15" s="2">
        <v>400</v>
      </c>
      <c r="C15" s="1" t="s">
        <v>88</v>
      </c>
      <c r="D15" s="3">
        <v>0</v>
      </c>
      <c r="E15" s="3">
        <v>0</v>
      </c>
      <c r="F15" s="3">
        <v>0</v>
      </c>
      <c r="G15" s="3">
        <v>0.7</v>
      </c>
      <c r="H15" s="3">
        <v>0</v>
      </c>
      <c r="I15" s="3">
        <v>0</v>
      </c>
    </row>
    <row r="16" spans="1:23" ht="12.75">
      <c r="A16" s="1" t="s">
        <v>204</v>
      </c>
      <c r="B16" s="2">
        <v>505</v>
      </c>
      <c r="C16" s="1" t="s">
        <v>81</v>
      </c>
      <c r="R16" s="3">
        <v>0</v>
      </c>
      <c r="S16" s="3">
        <v>0</v>
      </c>
      <c r="T16" s="3">
        <v>0.2</v>
      </c>
      <c r="U16" s="3">
        <v>1</v>
      </c>
      <c r="V16" s="3">
        <v>0.2</v>
      </c>
      <c r="W16" s="3">
        <v>0</v>
      </c>
    </row>
    <row r="17" spans="1:16" ht="12.75">
      <c r="A17" s="1" t="s">
        <v>205</v>
      </c>
      <c r="B17" s="2">
        <v>510</v>
      </c>
      <c r="C17" s="1" t="s">
        <v>96</v>
      </c>
      <c r="K17" s="3">
        <v>0</v>
      </c>
      <c r="L17" s="3">
        <v>0.2</v>
      </c>
      <c r="M17" s="3">
        <v>0.4</v>
      </c>
      <c r="N17" s="3">
        <v>0</v>
      </c>
      <c r="O17" s="3">
        <v>0</v>
      </c>
      <c r="P17" s="3">
        <v>0</v>
      </c>
    </row>
    <row r="18" spans="1:9" ht="12.75">
      <c r="A18" s="2" t="s">
        <v>158</v>
      </c>
      <c r="B18" s="2">
        <v>600</v>
      </c>
      <c r="C18" s="1" t="s">
        <v>88</v>
      </c>
      <c r="D18" s="3">
        <v>0</v>
      </c>
      <c r="E18" s="3">
        <v>0</v>
      </c>
      <c r="F18" s="3">
        <v>0</v>
      </c>
      <c r="G18" s="3">
        <v>0.6</v>
      </c>
      <c r="H18" s="3">
        <v>0</v>
      </c>
      <c r="I18" s="3">
        <v>0</v>
      </c>
    </row>
    <row r="19" spans="1:16" ht="12.75">
      <c r="A19" s="1" t="s">
        <v>122</v>
      </c>
      <c r="B19" s="2">
        <v>626</v>
      </c>
      <c r="C19" s="1" t="s">
        <v>96</v>
      </c>
      <c r="K19" s="3">
        <v>0</v>
      </c>
      <c r="L19" s="3">
        <v>0</v>
      </c>
      <c r="M19" s="3">
        <v>0.3</v>
      </c>
      <c r="N19" s="3">
        <v>1</v>
      </c>
      <c r="O19" s="3">
        <v>1</v>
      </c>
      <c r="P19" s="3">
        <v>0.3</v>
      </c>
    </row>
    <row r="20" spans="1:23" ht="12.75">
      <c r="A20" s="1" t="s">
        <v>91</v>
      </c>
      <c r="B20" s="2">
        <v>760</v>
      </c>
      <c r="C20" s="1" t="s">
        <v>81</v>
      </c>
      <c r="R20" s="3">
        <v>0</v>
      </c>
      <c r="S20" s="3">
        <v>0</v>
      </c>
      <c r="T20" s="3">
        <v>0</v>
      </c>
      <c r="U20" s="3">
        <v>0.7</v>
      </c>
      <c r="V20" s="3">
        <v>0.1</v>
      </c>
      <c r="W20" s="3">
        <v>0</v>
      </c>
    </row>
    <row r="21" spans="1:23" ht="12.75">
      <c r="A21" s="1" t="s">
        <v>206</v>
      </c>
      <c r="B21" s="2">
        <v>900</v>
      </c>
      <c r="C21" s="1" t="s">
        <v>81</v>
      </c>
      <c r="R21" s="3">
        <v>0</v>
      </c>
      <c r="S21" s="3">
        <v>0</v>
      </c>
      <c r="T21" s="3">
        <v>0.2</v>
      </c>
      <c r="U21" s="3">
        <v>1</v>
      </c>
      <c r="V21" s="3">
        <v>0.4</v>
      </c>
      <c r="W21" s="3">
        <v>0</v>
      </c>
    </row>
    <row r="22" spans="1:23" ht="12.75">
      <c r="A22" s="1" t="s">
        <v>207</v>
      </c>
      <c r="B22" s="2">
        <v>914</v>
      </c>
      <c r="C22" s="1" t="s">
        <v>81</v>
      </c>
      <c r="R22" s="3">
        <v>0.1</v>
      </c>
      <c r="S22" s="3">
        <v>0.7</v>
      </c>
      <c r="T22" s="3">
        <v>0</v>
      </c>
      <c r="U22" s="3">
        <v>0</v>
      </c>
      <c r="V22" s="3">
        <v>0</v>
      </c>
      <c r="W22" s="3">
        <v>0</v>
      </c>
    </row>
    <row r="23" spans="1:23" ht="12.75" customHeight="1">
      <c r="A23" s="1" t="s">
        <v>207</v>
      </c>
      <c r="B23" s="2">
        <v>924</v>
      </c>
      <c r="C23" s="1" t="s">
        <v>81</v>
      </c>
      <c r="R23" s="3">
        <v>0</v>
      </c>
      <c r="S23" s="3">
        <v>0</v>
      </c>
      <c r="T23" s="3">
        <v>0.4</v>
      </c>
      <c r="U23" s="3">
        <v>0.9</v>
      </c>
      <c r="V23" s="3">
        <v>0</v>
      </c>
      <c r="W23" s="3">
        <v>0</v>
      </c>
    </row>
    <row r="24" spans="1:23" ht="12.75">
      <c r="A24" s="1" t="s">
        <v>207</v>
      </c>
      <c r="B24" s="2">
        <v>928</v>
      </c>
      <c r="C24" s="1" t="s">
        <v>81</v>
      </c>
      <c r="R24" s="3">
        <v>0</v>
      </c>
      <c r="S24" s="3">
        <v>0</v>
      </c>
      <c r="T24" s="3">
        <v>0.3</v>
      </c>
      <c r="U24" s="3">
        <v>1</v>
      </c>
      <c r="V24" s="3">
        <v>0.6</v>
      </c>
      <c r="W24" s="3">
        <v>0</v>
      </c>
    </row>
    <row r="25" spans="1:16" ht="12.75">
      <c r="A25" s="1" t="s">
        <v>122</v>
      </c>
      <c r="B25" s="2">
        <v>929</v>
      </c>
      <c r="C25" s="1" t="s">
        <v>96</v>
      </c>
      <c r="K25" s="3">
        <v>0</v>
      </c>
      <c r="L25" s="3">
        <v>0</v>
      </c>
      <c r="M25" s="3">
        <v>0.7</v>
      </c>
      <c r="N25" s="3">
        <v>1</v>
      </c>
      <c r="O25" s="3">
        <v>0.9</v>
      </c>
      <c r="P25" s="3">
        <v>0</v>
      </c>
    </row>
    <row r="26" spans="1:23" ht="12.75">
      <c r="A26" s="1" t="s">
        <v>207</v>
      </c>
      <c r="B26" s="2">
        <v>930</v>
      </c>
      <c r="C26" s="1" t="s">
        <v>81</v>
      </c>
      <c r="R26" s="3">
        <v>0</v>
      </c>
      <c r="S26" s="3">
        <v>0</v>
      </c>
      <c r="T26" s="3">
        <v>0.5</v>
      </c>
      <c r="U26" s="3">
        <v>1</v>
      </c>
      <c r="V26" s="3">
        <v>0</v>
      </c>
      <c r="W26" s="3">
        <v>0</v>
      </c>
    </row>
    <row r="27" spans="1:23" ht="12.75">
      <c r="A27" s="1" t="s">
        <v>91</v>
      </c>
      <c r="B27" s="2">
        <v>940</v>
      </c>
      <c r="C27" s="1" t="s">
        <v>81</v>
      </c>
      <c r="R27" s="3">
        <v>0</v>
      </c>
      <c r="S27" s="3">
        <v>0</v>
      </c>
      <c r="T27" s="3">
        <v>0</v>
      </c>
      <c r="U27" s="3">
        <v>0</v>
      </c>
      <c r="V27" s="3">
        <v>0.5</v>
      </c>
      <c r="W27" s="3">
        <v>0</v>
      </c>
    </row>
    <row r="28" spans="1:23" ht="12.75">
      <c r="A28" s="1" t="s">
        <v>207</v>
      </c>
      <c r="B28" s="2">
        <v>944</v>
      </c>
      <c r="C28" s="1" t="s">
        <v>81</v>
      </c>
      <c r="R28" s="3">
        <v>0</v>
      </c>
      <c r="S28" s="3">
        <v>0</v>
      </c>
      <c r="T28" s="3">
        <v>0</v>
      </c>
      <c r="U28" s="3">
        <v>0.8</v>
      </c>
      <c r="V28" s="3">
        <v>0.2</v>
      </c>
      <c r="W28" s="3">
        <v>0</v>
      </c>
    </row>
    <row r="29" spans="1:23" ht="12.75">
      <c r="A29" s="1" t="s">
        <v>91</v>
      </c>
      <c r="B29" s="2">
        <v>960</v>
      </c>
      <c r="C29" s="1" t="s">
        <v>81</v>
      </c>
      <c r="R29" s="3">
        <v>0</v>
      </c>
      <c r="S29" s="3">
        <v>0</v>
      </c>
      <c r="T29" s="3">
        <v>0</v>
      </c>
      <c r="U29" s="3">
        <v>0</v>
      </c>
      <c r="V29" s="3">
        <v>0.7</v>
      </c>
      <c r="W29" s="3">
        <v>0</v>
      </c>
    </row>
    <row r="30" spans="1:23" ht="12.75">
      <c r="A30" s="1" t="s">
        <v>207</v>
      </c>
      <c r="B30" s="2">
        <v>964</v>
      </c>
      <c r="C30" s="1" t="s">
        <v>81</v>
      </c>
      <c r="R30" s="3">
        <v>0</v>
      </c>
      <c r="S30" s="3">
        <v>0</v>
      </c>
      <c r="T30" s="3">
        <v>0</v>
      </c>
      <c r="U30" s="3">
        <v>0.1</v>
      </c>
      <c r="V30" s="3">
        <v>0.5</v>
      </c>
      <c r="W30" s="3">
        <v>0</v>
      </c>
    </row>
    <row r="31" spans="1:23" ht="12.75">
      <c r="A31" s="1" t="s">
        <v>207</v>
      </c>
      <c r="B31" s="2">
        <v>968</v>
      </c>
      <c r="C31" s="1" t="s">
        <v>81</v>
      </c>
      <c r="R31" s="3">
        <v>0</v>
      </c>
      <c r="S31" s="3">
        <v>0</v>
      </c>
      <c r="T31" s="3">
        <v>0</v>
      </c>
      <c r="U31" s="3">
        <v>0</v>
      </c>
      <c r="V31" s="3">
        <v>0.4</v>
      </c>
      <c r="W31" s="3">
        <v>0</v>
      </c>
    </row>
    <row r="32" spans="1:23" ht="12.75">
      <c r="A32" s="1" t="s">
        <v>207</v>
      </c>
      <c r="B32" s="2">
        <v>996</v>
      </c>
      <c r="C32" s="1" t="s">
        <v>81</v>
      </c>
      <c r="R32" s="3">
        <v>0</v>
      </c>
      <c r="S32" s="3">
        <v>0</v>
      </c>
      <c r="T32" s="3">
        <v>0</v>
      </c>
      <c r="U32" s="3">
        <v>0</v>
      </c>
      <c r="V32" s="3">
        <v>0.3</v>
      </c>
      <c r="W32" s="3">
        <v>0.5</v>
      </c>
    </row>
    <row r="33" spans="1:23" ht="12.75">
      <c r="A33" s="1" t="s">
        <v>207</v>
      </c>
      <c r="B33" s="2">
        <v>997</v>
      </c>
      <c r="C33" s="1" t="s">
        <v>81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0.1</v>
      </c>
    </row>
    <row r="34" spans="1:23" ht="12.75">
      <c r="A34" s="1" t="s">
        <v>134</v>
      </c>
      <c r="B34" s="2">
        <v>2002</v>
      </c>
      <c r="C34" s="1" t="s">
        <v>81</v>
      </c>
      <c r="R34" s="3">
        <v>0</v>
      </c>
      <c r="S34" s="3">
        <v>0.2</v>
      </c>
      <c r="T34" s="3">
        <v>0.7</v>
      </c>
      <c r="U34" s="3">
        <v>0</v>
      </c>
      <c r="V34" s="3">
        <v>0</v>
      </c>
      <c r="W34" s="3">
        <v>0</v>
      </c>
    </row>
    <row r="35" spans="1:9" ht="12.75">
      <c r="A35" s="1" t="s">
        <v>119</v>
      </c>
      <c r="B35" s="2">
        <v>6000</v>
      </c>
      <c r="C35" s="1" t="s">
        <v>88</v>
      </c>
      <c r="D35" s="3">
        <v>0</v>
      </c>
      <c r="E35" s="3">
        <v>0</v>
      </c>
      <c r="F35" s="3">
        <v>0</v>
      </c>
      <c r="G35" s="3">
        <v>0.9</v>
      </c>
      <c r="H35" s="3">
        <v>0.2</v>
      </c>
      <c r="I35" s="3">
        <v>0</v>
      </c>
    </row>
    <row r="36" spans="1:23" ht="12.75">
      <c r="A36" s="1" t="s">
        <v>206</v>
      </c>
      <c r="B36" s="2">
        <v>9000</v>
      </c>
      <c r="C36" s="1" t="s">
        <v>81</v>
      </c>
      <c r="R36" s="3">
        <v>0</v>
      </c>
      <c r="S36" s="3">
        <v>0</v>
      </c>
      <c r="T36" s="3">
        <v>0</v>
      </c>
      <c r="U36" s="3">
        <v>0.6</v>
      </c>
      <c r="V36" s="3">
        <v>0.9</v>
      </c>
      <c r="W36" s="3">
        <v>0</v>
      </c>
    </row>
    <row r="37" spans="1:23" ht="12.75">
      <c r="A37" s="1" t="s">
        <v>91</v>
      </c>
      <c r="B37" s="2" t="s">
        <v>208</v>
      </c>
      <c r="C37" s="1" t="s">
        <v>81</v>
      </c>
      <c r="R37" s="3">
        <v>0.1</v>
      </c>
      <c r="S37" s="3">
        <v>1</v>
      </c>
      <c r="T37" s="3">
        <v>0.1</v>
      </c>
      <c r="U37" s="3">
        <v>0</v>
      </c>
      <c r="V37" s="3">
        <v>0</v>
      </c>
      <c r="W37" s="3">
        <v>0</v>
      </c>
    </row>
    <row r="38" spans="1:23" ht="12.75">
      <c r="A38" s="1" t="s">
        <v>91</v>
      </c>
      <c r="B38" s="2" t="s">
        <v>209</v>
      </c>
      <c r="C38" s="1" t="s">
        <v>81</v>
      </c>
      <c r="R38" s="3">
        <v>0</v>
      </c>
      <c r="S38" s="3">
        <v>0.9</v>
      </c>
      <c r="T38" s="3">
        <v>0.4</v>
      </c>
      <c r="U38" s="3">
        <v>0</v>
      </c>
      <c r="V38" s="3">
        <v>0</v>
      </c>
      <c r="W38" s="3">
        <v>0</v>
      </c>
    </row>
    <row r="39" spans="1:23" ht="12.75">
      <c r="A39" s="1" t="s">
        <v>85</v>
      </c>
      <c r="B39" s="2" t="s">
        <v>210</v>
      </c>
      <c r="C39" s="1" t="s">
        <v>81</v>
      </c>
      <c r="R39" s="3">
        <v>0</v>
      </c>
      <c r="S39" s="3">
        <v>0</v>
      </c>
      <c r="T39" s="3">
        <v>0</v>
      </c>
      <c r="U39" s="3">
        <v>0.8</v>
      </c>
      <c r="V39" s="3">
        <v>0.4</v>
      </c>
      <c r="W39" s="3">
        <v>0</v>
      </c>
    </row>
    <row r="40" spans="1:16" ht="12.75">
      <c r="A40" s="1" t="s">
        <v>104</v>
      </c>
      <c r="B40" s="2" t="s">
        <v>211</v>
      </c>
      <c r="C40" s="1" t="s">
        <v>96</v>
      </c>
      <c r="K40" s="3">
        <v>0</v>
      </c>
      <c r="L40" s="3">
        <v>0</v>
      </c>
      <c r="M40" s="3">
        <v>0</v>
      </c>
      <c r="N40" s="3">
        <v>0</v>
      </c>
      <c r="O40" s="3">
        <v>0.4</v>
      </c>
      <c r="P40" s="3">
        <v>0.5</v>
      </c>
    </row>
    <row r="41" spans="1:16" ht="12.75">
      <c r="A41" s="1" t="s">
        <v>104</v>
      </c>
      <c r="B41" s="2" t="s">
        <v>212</v>
      </c>
      <c r="C41" s="1" t="s">
        <v>96</v>
      </c>
      <c r="K41" s="3">
        <v>0</v>
      </c>
      <c r="L41" s="3">
        <v>0</v>
      </c>
      <c r="M41" s="3">
        <v>0</v>
      </c>
      <c r="N41" s="3">
        <v>0</v>
      </c>
      <c r="O41" s="3">
        <v>0.3</v>
      </c>
      <c r="P41" s="3">
        <v>0</v>
      </c>
    </row>
    <row r="42" spans="1:16" ht="12.75">
      <c r="A42" s="1" t="s">
        <v>205</v>
      </c>
      <c r="B42" s="2" t="s">
        <v>213</v>
      </c>
      <c r="C42" s="1" t="s">
        <v>96</v>
      </c>
      <c r="K42" s="3">
        <v>0</v>
      </c>
      <c r="L42" s="3">
        <v>0</v>
      </c>
      <c r="M42" s="3">
        <v>0.3</v>
      </c>
      <c r="N42" s="3">
        <v>0.9</v>
      </c>
      <c r="O42" s="3">
        <v>0</v>
      </c>
      <c r="P42" s="3">
        <v>0</v>
      </c>
    </row>
    <row r="43" spans="1:23" ht="12.75">
      <c r="A43" s="1" t="s">
        <v>85</v>
      </c>
      <c r="B43" s="2" t="s">
        <v>214</v>
      </c>
      <c r="C43" s="1" t="s">
        <v>81</v>
      </c>
      <c r="R43" s="3">
        <v>0</v>
      </c>
      <c r="S43" s="3">
        <v>0.3</v>
      </c>
      <c r="T43" s="3">
        <v>0.3</v>
      </c>
      <c r="U43" s="3">
        <v>0</v>
      </c>
      <c r="V43" s="3">
        <v>0</v>
      </c>
      <c r="W43" s="3">
        <v>0</v>
      </c>
    </row>
    <row r="44" spans="1:23" ht="12.75">
      <c r="A44" s="1" t="s">
        <v>215</v>
      </c>
      <c r="B44" s="2" t="s">
        <v>0</v>
      </c>
      <c r="C44" s="1" t="s">
        <v>81</v>
      </c>
      <c r="R44" s="3">
        <v>0</v>
      </c>
      <c r="S44" s="3">
        <v>0</v>
      </c>
      <c r="T44" s="3">
        <v>0</v>
      </c>
      <c r="U44" s="3">
        <v>0.4</v>
      </c>
      <c r="V44" s="3">
        <v>0.3</v>
      </c>
      <c r="W44" s="3">
        <v>0</v>
      </c>
    </row>
    <row r="45" spans="1:23" ht="12.75">
      <c r="A45" s="1" t="s">
        <v>85</v>
      </c>
      <c r="B45" s="2" t="s">
        <v>1</v>
      </c>
      <c r="C45" s="1" t="s">
        <v>81</v>
      </c>
      <c r="R45" s="3">
        <v>0</v>
      </c>
      <c r="S45" s="3">
        <v>0</v>
      </c>
      <c r="T45" s="3">
        <v>0.7</v>
      </c>
      <c r="U45" s="3">
        <v>0.6</v>
      </c>
      <c r="V45" s="3">
        <v>0</v>
      </c>
      <c r="W45" s="3">
        <v>0</v>
      </c>
    </row>
    <row r="46" spans="1:23" ht="12.75">
      <c r="A46" s="1" t="s">
        <v>91</v>
      </c>
      <c r="B46" s="2" t="s">
        <v>2</v>
      </c>
      <c r="C46" s="1" t="s">
        <v>81</v>
      </c>
      <c r="R46" s="3">
        <v>0</v>
      </c>
      <c r="S46" s="3">
        <v>0</v>
      </c>
      <c r="T46" s="3">
        <v>0.6</v>
      </c>
      <c r="U46" s="3">
        <v>1</v>
      </c>
      <c r="V46" s="3">
        <v>0.4</v>
      </c>
      <c r="W46" s="3">
        <v>0</v>
      </c>
    </row>
    <row r="47" spans="1:16" ht="12.75">
      <c r="A47" s="1" t="s">
        <v>3</v>
      </c>
      <c r="B47" s="2" t="s">
        <v>4</v>
      </c>
      <c r="C47" s="1" t="s">
        <v>96</v>
      </c>
      <c r="K47" s="3">
        <v>0</v>
      </c>
      <c r="L47" s="3">
        <v>0</v>
      </c>
      <c r="M47" s="3">
        <v>0</v>
      </c>
      <c r="N47" s="3">
        <v>0.1</v>
      </c>
      <c r="O47" s="3">
        <v>0.9</v>
      </c>
      <c r="P47" s="3">
        <v>0</v>
      </c>
    </row>
    <row r="48" spans="1:16" ht="12.75">
      <c r="A48" s="1" t="s">
        <v>5</v>
      </c>
      <c r="B48" s="2" t="s">
        <v>6</v>
      </c>
      <c r="C48" s="1" t="s">
        <v>96</v>
      </c>
      <c r="K48" s="3">
        <v>0</v>
      </c>
      <c r="L48" s="3">
        <v>0.1</v>
      </c>
      <c r="M48" s="3">
        <v>0.4</v>
      </c>
      <c r="N48" s="3">
        <v>0</v>
      </c>
      <c r="O48" s="3">
        <v>0</v>
      </c>
      <c r="P48" s="3">
        <v>0</v>
      </c>
    </row>
    <row r="49" spans="1:23" ht="12.75">
      <c r="A49" s="1" t="s">
        <v>83</v>
      </c>
      <c r="B49" s="2" t="s">
        <v>7</v>
      </c>
      <c r="C49" s="1" t="s">
        <v>81</v>
      </c>
      <c r="R49" s="3">
        <v>0</v>
      </c>
      <c r="S49" s="3">
        <v>0.3</v>
      </c>
      <c r="T49" s="3">
        <v>0</v>
      </c>
      <c r="U49" s="3">
        <v>0</v>
      </c>
      <c r="V49" s="3">
        <v>0</v>
      </c>
      <c r="W49" s="3">
        <v>0</v>
      </c>
    </row>
    <row r="50" spans="1:23" ht="12.75">
      <c r="A50" s="1" t="s">
        <v>85</v>
      </c>
      <c r="B50" s="2" t="s">
        <v>8</v>
      </c>
      <c r="C50" s="1" t="s">
        <v>81</v>
      </c>
      <c r="R50" s="3">
        <v>0</v>
      </c>
      <c r="S50" s="3">
        <v>0.1</v>
      </c>
      <c r="T50" s="3">
        <v>0.6</v>
      </c>
      <c r="U50" s="3">
        <v>0</v>
      </c>
      <c r="V50" s="3">
        <v>0</v>
      </c>
      <c r="W50" s="3">
        <v>0</v>
      </c>
    </row>
    <row r="51" spans="1:23" ht="12.75">
      <c r="A51" s="1" t="s">
        <v>127</v>
      </c>
      <c r="B51" s="2" t="s">
        <v>9</v>
      </c>
      <c r="C51" s="1" t="s">
        <v>81</v>
      </c>
      <c r="R51" s="3">
        <v>0</v>
      </c>
      <c r="S51" s="3">
        <v>0.6</v>
      </c>
      <c r="T51" s="3">
        <v>0</v>
      </c>
      <c r="U51" s="3">
        <v>0</v>
      </c>
      <c r="V51" s="3">
        <v>0</v>
      </c>
      <c r="W51" s="3">
        <v>0</v>
      </c>
    </row>
    <row r="52" spans="1:23" ht="12.75">
      <c r="A52" s="1" t="s">
        <v>85</v>
      </c>
      <c r="B52" s="2" t="s">
        <v>10</v>
      </c>
      <c r="C52" s="1" t="s">
        <v>81</v>
      </c>
      <c r="R52" s="3">
        <v>0</v>
      </c>
      <c r="S52" s="3">
        <v>0</v>
      </c>
      <c r="T52" s="3">
        <v>0</v>
      </c>
      <c r="U52" s="3">
        <v>0.4</v>
      </c>
      <c r="V52" s="3">
        <v>0</v>
      </c>
      <c r="W52" s="3">
        <v>0</v>
      </c>
    </row>
    <row r="53" spans="1:23" ht="12.75">
      <c r="A53" s="1" t="s">
        <v>83</v>
      </c>
      <c r="B53" s="2" t="s">
        <v>11</v>
      </c>
      <c r="C53" s="1" t="s">
        <v>81</v>
      </c>
      <c r="R53" s="3">
        <v>0</v>
      </c>
      <c r="S53" s="3">
        <v>0.2</v>
      </c>
      <c r="T53" s="3">
        <v>0</v>
      </c>
      <c r="U53" s="3">
        <v>0</v>
      </c>
      <c r="V53" s="3">
        <v>0</v>
      </c>
      <c r="W53" s="3">
        <v>0</v>
      </c>
    </row>
    <row r="54" spans="1:16" ht="12.75">
      <c r="A54" s="1" t="s">
        <v>5</v>
      </c>
      <c r="B54" s="2" t="s">
        <v>12</v>
      </c>
      <c r="C54" s="1" t="s">
        <v>96</v>
      </c>
      <c r="K54" s="3">
        <v>0</v>
      </c>
      <c r="L54" s="3">
        <v>0</v>
      </c>
      <c r="M54" s="3">
        <v>0.1</v>
      </c>
      <c r="N54" s="3">
        <v>0.4</v>
      </c>
      <c r="O54" s="3">
        <v>0</v>
      </c>
      <c r="P54" s="3">
        <v>0</v>
      </c>
    </row>
    <row r="55" spans="1:23" ht="12.75">
      <c r="A55" s="1" t="s">
        <v>134</v>
      </c>
      <c r="B55" s="10" t="s">
        <v>13</v>
      </c>
      <c r="C55" s="1" t="s">
        <v>81</v>
      </c>
      <c r="R55" s="3">
        <v>0</v>
      </c>
      <c r="S55" s="3">
        <v>0</v>
      </c>
      <c r="T55" s="3">
        <v>0.7</v>
      </c>
      <c r="U55" s="3">
        <v>0</v>
      </c>
      <c r="V55" s="3">
        <v>0</v>
      </c>
      <c r="W55" s="3">
        <v>0</v>
      </c>
    </row>
    <row r="56" spans="1:16" ht="12.75">
      <c r="A56" s="1" t="s">
        <v>104</v>
      </c>
      <c r="B56" s="2" t="s">
        <v>14</v>
      </c>
      <c r="C56" s="1" t="s">
        <v>96</v>
      </c>
      <c r="K56" s="3">
        <v>0</v>
      </c>
      <c r="L56" s="3">
        <v>0</v>
      </c>
      <c r="M56" s="3">
        <v>0</v>
      </c>
      <c r="N56" s="3">
        <v>0</v>
      </c>
      <c r="O56" s="3">
        <v>0.4</v>
      </c>
      <c r="P56" s="3">
        <v>0.5</v>
      </c>
    </row>
    <row r="57" spans="1:16" ht="12.75">
      <c r="A57" s="1" t="s">
        <v>104</v>
      </c>
      <c r="B57" s="2" t="s">
        <v>15</v>
      </c>
      <c r="C57" s="1" t="s">
        <v>96</v>
      </c>
      <c r="K57" s="3">
        <v>0</v>
      </c>
      <c r="L57" s="3">
        <v>0</v>
      </c>
      <c r="M57" s="3">
        <v>0</v>
      </c>
      <c r="N57" s="3">
        <v>0.5</v>
      </c>
      <c r="O57" s="3">
        <v>1</v>
      </c>
      <c r="P57" s="3">
        <v>0.2</v>
      </c>
    </row>
    <row r="58" spans="1:23" ht="12.75">
      <c r="A58" s="1" t="s">
        <v>16</v>
      </c>
      <c r="B58" s="2" t="s">
        <v>17</v>
      </c>
      <c r="C58" s="1" t="s">
        <v>81</v>
      </c>
      <c r="R58" s="3">
        <v>0.1</v>
      </c>
      <c r="S58" s="3">
        <v>0.2</v>
      </c>
      <c r="T58" s="3">
        <v>0</v>
      </c>
      <c r="U58" s="3">
        <v>0</v>
      </c>
      <c r="V58" s="3">
        <v>0</v>
      </c>
      <c r="W58" s="3">
        <v>0</v>
      </c>
    </row>
    <row r="59" spans="1:16" ht="12.75">
      <c r="A59" s="1" t="s">
        <v>18</v>
      </c>
      <c r="B59" s="2" t="s">
        <v>19</v>
      </c>
      <c r="C59" s="1" t="s">
        <v>96</v>
      </c>
      <c r="K59" s="3">
        <v>0</v>
      </c>
      <c r="L59" s="3">
        <v>0</v>
      </c>
      <c r="M59" s="3">
        <v>0</v>
      </c>
      <c r="N59" s="3">
        <v>0</v>
      </c>
      <c r="O59" s="3">
        <v>0.6</v>
      </c>
      <c r="P59" s="3">
        <v>0</v>
      </c>
    </row>
    <row r="60" spans="1:9" ht="12.75">
      <c r="A60" s="1" t="s">
        <v>87</v>
      </c>
      <c r="B60" s="2" t="s">
        <v>20</v>
      </c>
      <c r="C60" s="1" t="s">
        <v>88</v>
      </c>
      <c r="D60" s="3">
        <v>0</v>
      </c>
      <c r="E60" s="3">
        <v>0</v>
      </c>
      <c r="F60" s="3">
        <v>0</v>
      </c>
      <c r="G60" s="3">
        <v>0</v>
      </c>
      <c r="H60" s="3">
        <v>0.1</v>
      </c>
      <c r="I60" s="3">
        <v>0.5</v>
      </c>
    </row>
    <row r="61" spans="1:23" ht="12.75">
      <c r="A61" s="1" t="s">
        <v>85</v>
      </c>
      <c r="B61" s="2" t="s">
        <v>21</v>
      </c>
      <c r="C61" s="1" t="s">
        <v>81</v>
      </c>
      <c r="R61" s="3">
        <v>0</v>
      </c>
      <c r="S61" s="3">
        <v>0</v>
      </c>
      <c r="T61" s="3">
        <v>0.2</v>
      </c>
      <c r="U61" s="3">
        <v>0.6</v>
      </c>
      <c r="V61" s="3">
        <v>0</v>
      </c>
      <c r="W61" s="3">
        <v>0</v>
      </c>
    </row>
    <row r="62" spans="1:15" ht="12.75">
      <c r="A62" s="1" t="s">
        <v>3</v>
      </c>
      <c r="B62" s="2" t="s">
        <v>22</v>
      </c>
      <c r="C62" s="1" t="s">
        <v>96</v>
      </c>
      <c r="K62" s="3">
        <v>0</v>
      </c>
      <c r="L62" s="3">
        <v>0</v>
      </c>
      <c r="M62" s="3">
        <v>0</v>
      </c>
      <c r="N62" s="3">
        <v>0.6</v>
      </c>
      <c r="O62" s="3">
        <v>1</v>
      </c>
    </row>
    <row r="63" spans="1:23" ht="12.75">
      <c r="A63" s="1" t="s">
        <v>83</v>
      </c>
      <c r="B63" s="2" t="s">
        <v>23</v>
      </c>
      <c r="C63" s="1" t="s">
        <v>81</v>
      </c>
      <c r="R63" s="3">
        <v>0</v>
      </c>
      <c r="S63" s="3">
        <v>0</v>
      </c>
      <c r="T63" s="3">
        <v>0.5</v>
      </c>
      <c r="U63" s="3">
        <v>0.5</v>
      </c>
      <c r="V63" s="3">
        <v>0</v>
      </c>
      <c r="W63" s="3">
        <v>0</v>
      </c>
    </row>
    <row r="64" spans="1:3" ht="12.75">
      <c r="A64" s="1" t="s">
        <v>134</v>
      </c>
      <c r="B64" s="2" t="s">
        <v>24</v>
      </c>
      <c r="C64" s="1" t="s">
        <v>81</v>
      </c>
    </row>
    <row r="65" spans="1:23" ht="12.75">
      <c r="A65" s="1" t="s">
        <v>215</v>
      </c>
      <c r="B65" s="2" t="s">
        <v>25</v>
      </c>
      <c r="C65" s="1" t="s">
        <v>81</v>
      </c>
      <c r="R65" s="3">
        <v>0</v>
      </c>
      <c r="S65" s="3">
        <v>0</v>
      </c>
      <c r="T65" s="3">
        <v>0</v>
      </c>
      <c r="U65" s="3">
        <v>0</v>
      </c>
      <c r="V65" s="3">
        <v>0.2</v>
      </c>
      <c r="W65" s="3">
        <v>0.2</v>
      </c>
    </row>
    <row r="66" spans="1:23" ht="12.75">
      <c r="A66" s="1" t="s">
        <v>134</v>
      </c>
      <c r="B66" s="2" t="s">
        <v>26</v>
      </c>
      <c r="C66" s="1" t="s">
        <v>81</v>
      </c>
      <c r="R66" s="3">
        <v>0</v>
      </c>
      <c r="S66" s="3">
        <v>0</v>
      </c>
      <c r="T66" s="3">
        <v>0.5</v>
      </c>
      <c r="U66" s="3">
        <v>0.4</v>
      </c>
      <c r="V66" s="3">
        <v>0</v>
      </c>
      <c r="W66" s="3">
        <v>0</v>
      </c>
    </row>
    <row r="67" spans="1:23" ht="12.75">
      <c r="A67" s="1" t="s">
        <v>83</v>
      </c>
      <c r="B67" s="2" t="s">
        <v>27</v>
      </c>
      <c r="C67" s="1" t="s">
        <v>81</v>
      </c>
      <c r="R67" s="3">
        <v>0</v>
      </c>
      <c r="S67" s="3">
        <v>0</v>
      </c>
      <c r="T67" s="3">
        <v>0</v>
      </c>
      <c r="U67" s="3">
        <v>0.5</v>
      </c>
      <c r="V67" s="3">
        <v>0</v>
      </c>
      <c r="W67" s="3">
        <v>0</v>
      </c>
    </row>
    <row r="68" spans="1:23" ht="12.75">
      <c r="A68" s="1" t="s">
        <v>215</v>
      </c>
      <c r="B68" s="2" t="s">
        <v>28</v>
      </c>
      <c r="C68" s="1" t="s">
        <v>81</v>
      </c>
      <c r="R68" s="3">
        <v>0.3</v>
      </c>
      <c r="S68" s="3">
        <v>0.3</v>
      </c>
      <c r="T68" s="3">
        <v>0</v>
      </c>
      <c r="U68" s="3">
        <v>0</v>
      </c>
      <c r="V68" s="3">
        <v>0</v>
      </c>
      <c r="W68" s="3">
        <v>0</v>
      </c>
    </row>
    <row r="69" spans="1:23" ht="12.75">
      <c r="A69" s="1" t="s">
        <v>29</v>
      </c>
      <c r="B69" s="2" t="s">
        <v>30</v>
      </c>
      <c r="C69" s="1" t="s">
        <v>81</v>
      </c>
      <c r="R69" s="3">
        <v>0</v>
      </c>
      <c r="S69" s="3">
        <v>0.5</v>
      </c>
      <c r="T69" s="3">
        <v>0</v>
      </c>
      <c r="U69" s="3">
        <v>0</v>
      </c>
      <c r="V69" s="3">
        <v>0</v>
      </c>
      <c r="W69" s="3">
        <v>0</v>
      </c>
    </row>
    <row r="70" spans="1:16" ht="12.75">
      <c r="A70" s="1" t="s">
        <v>3</v>
      </c>
      <c r="B70" s="2" t="s">
        <v>31</v>
      </c>
      <c r="C70" s="1" t="s">
        <v>96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0.3</v>
      </c>
    </row>
    <row r="71" spans="1:23" ht="12.75">
      <c r="A71" s="1" t="s">
        <v>207</v>
      </c>
      <c r="B71" s="2" t="s">
        <v>32</v>
      </c>
      <c r="C71" s="1" t="s">
        <v>81</v>
      </c>
      <c r="R71" s="3">
        <v>1</v>
      </c>
      <c r="S71" s="3">
        <v>0.6</v>
      </c>
      <c r="T71" s="3">
        <v>0</v>
      </c>
      <c r="U71" s="3">
        <v>0</v>
      </c>
      <c r="V71" s="3">
        <v>0</v>
      </c>
      <c r="W71" s="3">
        <v>0</v>
      </c>
    </row>
    <row r="72" spans="1:23" ht="12.75">
      <c r="A72" s="1" t="s">
        <v>83</v>
      </c>
      <c r="B72" s="2" t="s">
        <v>33</v>
      </c>
      <c r="C72" s="1" t="s">
        <v>81</v>
      </c>
      <c r="R72" s="3">
        <v>0</v>
      </c>
      <c r="S72" s="3">
        <v>0</v>
      </c>
      <c r="T72" s="3">
        <v>0</v>
      </c>
      <c r="U72" s="3">
        <v>0</v>
      </c>
      <c r="V72" s="3">
        <v>0.1</v>
      </c>
      <c r="W72" s="3">
        <v>0.5</v>
      </c>
    </row>
    <row r="73" spans="1:23" ht="12.75">
      <c r="A73" s="1" t="s">
        <v>83</v>
      </c>
      <c r="B73" s="2" t="s">
        <v>34</v>
      </c>
      <c r="C73" s="1" t="s">
        <v>81</v>
      </c>
      <c r="R73" s="3">
        <v>0</v>
      </c>
      <c r="S73" s="3">
        <v>0.1</v>
      </c>
      <c r="T73" s="3">
        <v>0.1</v>
      </c>
      <c r="U73" s="3">
        <v>0</v>
      </c>
      <c r="V73" s="3">
        <v>0</v>
      </c>
      <c r="W73" s="3">
        <v>0</v>
      </c>
    </row>
    <row r="74" spans="1:23" ht="12.75">
      <c r="A74" s="1" t="s">
        <v>85</v>
      </c>
      <c r="B74" s="2" t="s">
        <v>35</v>
      </c>
      <c r="C74" s="1" t="s">
        <v>81</v>
      </c>
      <c r="R74" s="3">
        <v>0</v>
      </c>
      <c r="S74" s="3">
        <v>0</v>
      </c>
      <c r="T74" s="3">
        <v>0</v>
      </c>
      <c r="U74" s="3">
        <v>0.5</v>
      </c>
      <c r="V74" s="3">
        <v>1</v>
      </c>
      <c r="W74" s="3">
        <v>0.6</v>
      </c>
    </row>
    <row r="75" spans="1:23" ht="12.75">
      <c r="A75" s="1" t="s">
        <v>36</v>
      </c>
      <c r="B75" s="11" t="s">
        <v>37</v>
      </c>
      <c r="C75" s="1" t="s">
        <v>81</v>
      </c>
      <c r="R75" s="3">
        <v>1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</row>
    <row r="76" spans="1:23" ht="12.75">
      <c r="A76" s="1" t="s">
        <v>83</v>
      </c>
      <c r="B76" s="2" t="s">
        <v>38</v>
      </c>
      <c r="C76" s="1" t="s">
        <v>81</v>
      </c>
      <c r="R76" s="3">
        <v>0</v>
      </c>
      <c r="S76" s="3">
        <v>0.1</v>
      </c>
      <c r="T76" s="3">
        <v>0</v>
      </c>
      <c r="U76" s="3">
        <v>0</v>
      </c>
      <c r="V76" s="3">
        <v>0</v>
      </c>
      <c r="W76" s="3">
        <v>0</v>
      </c>
    </row>
    <row r="77" spans="1:23" ht="12.75">
      <c r="A77" s="1" t="s">
        <v>85</v>
      </c>
      <c r="B77" s="2" t="s">
        <v>39</v>
      </c>
      <c r="C77" s="1" t="s">
        <v>81</v>
      </c>
      <c r="R77" s="3">
        <v>0</v>
      </c>
      <c r="S77" s="3">
        <v>0</v>
      </c>
      <c r="T77" s="3">
        <v>0</v>
      </c>
      <c r="U77" s="3">
        <v>0</v>
      </c>
      <c r="V77" s="3">
        <v>0.4</v>
      </c>
      <c r="W77" s="3">
        <v>0</v>
      </c>
    </row>
    <row r="78" spans="1:23" ht="12.75">
      <c r="A78" s="1" t="s">
        <v>29</v>
      </c>
      <c r="B78" s="2" t="s">
        <v>254</v>
      </c>
      <c r="C78" s="1" t="s">
        <v>81</v>
      </c>
      <c r="R78" s="3">
        <v>0</v>
      </c>
      <c r="S78" s="3">
        <v>0.5</v>
      </c>
      <c r="T78" s="3">
        <v>0</v>
      </c>
      <c r="U78" s="3">
        <v>0</v>
      </c>
      <c r="V78" s="3">
        <v>0</v>
      </c>
      <c r="W78" s="3">
        <v>0</v>
      </c>
    </row>
    <row r="79" spans="1:23" ht="12.75">
      <c r="A79" s="1" t="s">
        <v>83</v>
      </c>
      <c r="B79" s="2" t="s">
        <v>255</v>
      </c>
      <c r="C79" s="1" t="s">
        <v>81</v>
      </c>
      <c r="R79" s="3">
        <v>0</v>
      </c>
      <c r="S79" s="3">
        <v>0</v>
      </c>
      <c r="T79" s="3">
        <v>0</v>
      </c>
      <c r="U79" s="3">
        <v>0.5</v>
      </c>
      <c r="V79" s="3">
        <v>0</v>
      </c>
      <c r="W79" s="3">
        <v>0</v>
      </c>
    </row>
    <row r="80" spans="1:23" ht="12.75">
      <c r="A80" s="1" t="s">
        <v>85</v>
      </c>
      <c r="B80" s="2" t="s">
        <v>256</v>
      </c>
      <c r="C80" s="1" t="s">
        <v>81</v>
      </c>
      <c r="R80" s="3">
        <v>0</v>
      </c>
      <c r="S80" s="3">
        <v>0</v>
      </c>
      <c r="T80" s="3">
        <v>0.9</v>
      </c>
      <c r="U80" s="3">
        <v>0.1</v>
      </c>
      <c r="V80" s="3">
        <v>0</v>
      </c>
      <c r="W80" s="3">
        <v>0</v>
      </c>
    </row>
    <row r="81" spans="1:23" ht="12.75">
      <c r="A81" s="1" t="s">
        <v>83</v>
      </c>
      <c r="B81" s="2" t="s">
        <v>257</v>
      </c>
      <c r="C81" s="1" t="s">
        <v>81</v>
      </c>
      <c r="R81" s="3">
        <v>0</v>
      </c>
      <c r="S81" s="3">
        <v>0</v>
      </c>
      <c r="T81" s="3">
        <v>0</v>
      </c>
      <c r="U81" s="3">
        <v>0</v>
      </c>
      <c r="V81" s="3">
        <v>0.6</v>
      </c>
      <c r="W81" s="3">
        <v>0</v>
      </c>
    </row>
    <row r="82" spans="1:23" ht="12.75">
      <c r="A82" s="1" t="s">
        <v>215</v>
      </c>
      <c r="B82" s="2" t="s">
        <v>258</v>
      </c>
      <c r="C82" s="1" t="s">
        <v>81</v>
      </c>
      <c r="R82" s="3">
        <v>0</v>
      </c>
      <c r="S82" s="3">
        <v>0.4</v>
      </c>
      <c r="T82" s="3">
        <v>0</v>
      </c>
      <c r="U82" s="3">
        <v>0</v>
      </c>
      <c r="V82" s="3">
        <v>0</v>
      </c>
      <c r="W82" s="3">
        <v>0</v>
      </c>
    </row>
    <row r="83" spans="1:23" ht="12.75">
      <c r="A83" s="1" t="s">
        <v>80</v>
      </c>
      <c r="B83" s="2" t="s">
        <v>259</v>
      </c>
      <c r="C83" s="1" t="s">
        <v>81</v>
      </c>
      <c r="R83" s="3">
        <v>0</v>
      </c>
      <c r="S83" s="3">
        <v>0</v>
      </c>
      <c r="T83" s="3">
        <v>0</v>
      </c>
      <c r="U83" s="3">
        <v>0.7</v>
      </c>
      <c r="V83" s="3">
        <v>0.2</v>
      </c>
      <c r="W83" s="3">
        <v>0</v>
      </c>
    </row>
    <row r="84" spans="1:23" ht="12.75">
      <c r="A84" s="1" t="s">
        <v>85</v>
      </c>
      <c r="B84" s="2" t="s">
        <v>260</v>
      </c>
      <c r="C84" s="1" t="s">
        <v>81</v>
      </c>
      <c r="R84" s="3">
        <v>0</v>
      </c>
      <c r="S84" s="3">
        <v>0</v>
      </c>
      <c r="T84" s="3">
        <v>0</v>
      </c>
      <c r="U84" s="3">
        <v>0.5</v>
      </c>
      <c r="V84" s="3">
        <v>0.4</v>
      </c>
      <c r="W84" s="3">
        <v>0</v>
      </c>
    </row>
    <row r="85" spans="1:23" ht="12.75">
      <c r="A85" s="1" t="s">
        <v>83</v>
      </c>
      <c r="B85" s="2" t="s">
        <v>261</v>
      </c>
      <c r="C85" s="1" t="s">
        <v>81</v>
      </c>
      <c r="R85" s="3">
        <v>0</v>
      </c>
      <c r="S85" s="3">
        <v>0</v>
      </c>
      <c r="T85" s="3">
        <v>0</v>
      </c>
      <c r="U85" s="3">
        <v>0</v>
      </c>
      <c r="V85" s="3">
        <v>0.3</v>
      </c>
      <c r="W85" s="3">
        <v>0</v>
      </c>
    </row>
    <row r="86" spans="1:23" ht="12.75">
      <c r="A86" s="1" t="s">
        <v>134</v>
      </c>
      <c r="B86" s="2" t="s">
        <v>262</v>
      </c>
      <c r="C86" s="1" t="s">
        <v>81</v>
      </c>
      <c r="R86" s="3">
        <v>0</v>
      </c>
      <c r="S86" s="3">
        <v>0</v>
      </c>
      <c r="T86" s="3">
        <v>0</v>
      </c>
      <c r="U86" s="3">
        <v>0</v>
      </c>
      <c r="V86" s="3">
        <v>0.3</v>
      </c>
      <c r="W86" s="3">
        <v>0</v>
      </c>
    </row>
    <row r="87" spans="1:23" ht="12.75">
      <c r="A87" s="1" t="s">
        <v>83</v>
      </c>
      <c r="B87" s="2" t="s">
        <v>263</v>
      </c>
      <c r="C87" s="1" t="s">
        <v>81</v>
      </c>
      <c r="R87" s="3">
        <v>0</v>
      </c>
      <c r="S87" s="3">
        <v>0</v>
      </c>
      <c r="T87" s="3">
        <v>0</v>
      </c>
      <c r="U87" s="3">
        <v>0</v>
      </c>
      <c r="V87" s="3">
        <v>0.4</v>
      </c>
      <c r="W87" s="3">
        <v>0.2</v>
      </c>
    </row>
    <row r="88" spans="1:23" ht="12.75">
      <c r="A88" s="1" t="s">
        <v>83</v>
      </c>
      <c r="B88" s="2" t="s">
        <v>264</v>
      </c>
      <c r="C88" s="1" t="s">
        <v>81</v>
      </c>
      <c r="R88" s="3">
        <v>0</v>
      </c>
      <c r="S88" s="3">
        <v>0</v>
      </c>
      <c r="T88" s="3">
        <v>0</v>
      </c>
      <c r="U88" s="3">
        <v>0</v>
      </c>
      <c r="V88" s="3">
        <v>0.4</v>
      </c>
      <c r="W88" s="3">
        <v>0.2</v>
      </c>
    </row>
    <row r="89" spans="1:23" ht="12.75">
      <c r="A89" s="1" t="s">
        <v>85</v>
      </c>
      <c r="B89" s="2" t="s">
        <v>265</v>
      </c>
      <c r="C89" s="1" t="s">
        <v>81</v>
      </c>
      <c r="R89" s="3">
        <v>0</v>
      </c>
      <c r="S89" s="3">
        <v>0</v>
      </c>
      <c r="T89" s="3">
        <v>0</v>
      </c>
      <c r="U89" s="3">
        <v>0.5</v>
      </c>
      <c r="V89" s="3">
        <v>1</v>
      </c>
      <c r="W89" s="3">
        <v>0.6</v>
      </c>
    </row>
    <row r="90" spans="1:23" ht="12.75">
      <c r="A90" s="1" t="s">
        <v>85</v>
      </c>
      <c r="B90" s="2" t="s">
        <v>266</v>
      </c>
      <c r="C90" s="1" t="s">
        <v>81</v>
      </c>
      <c r="R90" s="3">
        <v>0</v>
      </c>
      <c r="S90" s="3">
        <v>0</v>
      </c>
      <c r="T90" s="3">
        <v>0</v>
      </c>
      <c r="U90" s="3">
        <v>0</v>
      </c>
      <c r="V90" s="3">
        <v>0.2</v>
      </c>
      <c r="W90" s="3">
        <v>0</v>
      </c>
    </row>
    <row r="91" spans="1:23" ht="12.75">
      <c r="A91" s="1" t="s">
        <v>134</v>
      </c>
      <c r="B91" s="2" t="s">
        <v>267</v>
      </c>
      <c r="C91" s="1" t="s">
        <v>81</v>
      </c>
      <c r="R91" s="3">
        <v>0</v>
      </c>
      <c r="S91" s="3">
        <v>0</v>
      </c>
      <c r="T91" s="3">
        <v>0.4</v>
      </c>
      <c r="U91" s="3">
        <v>0.9</v>
      </c>
      <c r="V91" s="3">
        <v>0</v>
      </c>
      <c r="W91" s="3">
        <v>0</v>
      </c>
    </row>
    <row r="92" spans="1:23" ht="12.75">
      <c r="A92" s="1" t="s">
        <v>134</v>
      </c>
      <c r="B92" s="2" t="s">
        <v>268</v>
      </c>
      <c r="C92" s="1" t="s">
        <v>81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0.3</v>
      </c>
    </row>
    <row r="93" spans="1:23" ht="12.75">
      <c r="A93" s="1" t="s">
        <v>134</v>
      </c>
      <c r="B93" s="2" t="s">
        <v>269</v>
      </c>
      <c r="C93" s="1" t="s">
        <v>81</v>
      </c>
      <c r="R93" s="3">
        <v>0</v>
      </c>
      <c r="S93" s="3">
        <v>0</v>
      </c>
      <c r="T93" s="3">
        <v>0</v>
      </c>
      <c r="U93" s="3">
        <v>0</v>
      </c>
      <c r="V93" s="3">
        <v>0.7</v>
      </c>
      <c r="W93" s="3">
        <v>0</v>
      </c>
    </row>
    <row r="94" spans="1:23" ht="12.75">
      <c r="A94" s="1" t="s">
        <v>207</v>
      </c>
      <c r="B94" s="2" t="s">
        <v>270</v>
      </c>
      <c r="C94" s="1" t="s">
        <v>81</v>
      </c>
      <c r="R94" s="3">
        <v>0</v>
      </c>
      <c r="S94" s="3">
        <v>0</v>
      </c>
      <c r="T94" s="3">
        <v>0.3</v>
      </c>
      <c r="U94" s="3">
        <v>0.4</v>
      </c>
      <c r="V94" s="3">
        <v>0</v>
      </c>
      <c r="W94" s="3">
        <v>0</v>
      </c>
    </row>
    <row r="95" spans="1:23" ht="12.75">
      <c r="A95" s="1" t="s">
        <v>206</v>
      </c>
      <c r="B95" s="11" t="s">
        <v>271</v>
      </c>
      <c r="C95" s="1" t="s">
        <v>81</v>
      </c>
      <c r="R95" s="3">
        <v>0</v>
      </c>
      <c r="S95" s="3">
        <v>0</v>
      </c>
      <c r="T95" s="3">
        <v>0</v>
      </c>
      <c r="U95" s="3">
        <v>0</v>
      </c>
      <c r="V95" s="3">
        <v>0.3</v>
      </c>
      <c r="W95" s="3">
        <v>0.3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322"/>
  <sheetViews>
    <sheetView workbookViewId="0" topLeftCell="A1">
      <selection activeCell="A2" sqref="A2"/>
    </sheetView>
  </sheetViews>
  <sheetFormatPr defaultColWidth="11.00390625" defaultRowHeight="12.75"/>
  <cols>
    <col min="1" max="1" width="10.625" style="3" bestFit="1" customWidth="1"/>
    <col min="2" max="2" width="12.875" style="3" bestFit="1" customWidth="1"/>
    <col min="3" max="3" width="9.625" style="3" customWidth="1"/>
    <col min="4" max="4" width="8.125" style="3" bestFit="1" customWidth="1"/>
    <col min="5" max="8" width="3.875" style="3" bestFit="1" customWidth="1"/>
    <col min="9" max="9" width="5.875" style="3" bestFit="1" customWidth="1"/>
    <col min="10" max="10" width="6.75390625" style="3" customWidth="1"/>
    <col min="11" max="11" width="4.75390625" style="3" bestFit="1" customWidth="1"/>
    <col min="12" max="15" width="3.875" style="3" bestFit="1" customWidth="1"/>
    <col min="16" max="16" width="5.875" style="3" bestFit="1" customWidth="1"/>
    <col min="17" max="17" width="3.75390625" style="3" customWidth="1"/>
    <col min="18" max="18" width="7.25390625" style="3" bestFit="1" customWidth="1"/>
    <col min="19" max="22" width="3.875" style="3" bestFit="1" customWidth="1"/>
    <col min="23" max="23" width="5.875" style="3" bestFit="1" customWidth="1"/>
    <col min="24" max="16384" width="10.75390625" style="3" customWidth="1"/>
  </cols>
  <sheetData>
    <row r="1" spans="1:18" ht="12.75">
      <c r="A1" s="3" t="s">
        <v>183</v>
      </c>
      <c r="B1" s="3" t="s">
        <v>182</v>
      </c>
      <c r="C1" s="3" t="s">
        <v>184</v>
      </c>
      <c r="D1" s="3" t="s">
        <v>191</v>
      </c>
      <c r="K1" s="3" t="s">
        <v>192</v>
      </c>
      <c r="R1" s="3" t="s">
        <v>193</v>
      </c>
    </row>
    <row r="2" spans="1:23" ht="12.75">
      <c r="A2" s="6" t="s">
        <v>202</v>
      </c>
      <c r="D2" s="3" t="s">
        <v>185</v>
      </c>
      <c r="E2" s="3" t="s">
        <v>186</v>
      </c>
      <c r="F2" s="3" t="s">
        <v>187</v>
      </c>
      <c r="G2" s="3" t="s">
        <v>188</v>
      </c>
      <c r="H2" s="3" t="s">
        <v>189</v>
      </c>
      <c r="I2" s="3" t="s">
        <v>190</v>
      </c>
      <c r="K2" s="3" t="s">
        <v>185</v>
      </c>
      <c r="L2" s="3" t="s">
        <v>186</v>
      </c>
      <c r="M2" s="3" t="s">
        <v>187</v>
      </c>
      <c r="N2" s="3" t="s">
        <v>188</v>
      </c>
      <c r="O2" s="3" t="s">
        <v>189</v>
      </c>
      <c r="P2" s="3" t="s">
        <v>190</v>
      </c>
      <c r="R2" s="3" t="s">
        <v>185</v>
      </c>
      <c r="S2" s="3" t="s">
        <v>186</v>
      </c>
      <c r="T2" s="3" t="s">
        <v>187</v>
      </c>
      <c r="U2" s="3" t="s">
        <v>188</v>
      </c>
      <c r="V2" s="3" t="s">
        <v>189</v>
      </c>
      <c r="W2" s="3" t="s">
        <v>190</v>
      </c>
    </row>
    <row r="4" spans="1:23" ht="12.75">
      <c r="A4" s="3" t="s">
        <v>195</v>
      </c>
      <c r="D4" s="3">
        <f aca="true" t="shared" si="0" ref="D4:I4">SUM(D6:D327)</f>
        <v>23.099999999999994</v>
      </c>
      <c r="E4" s="3">
        <f t="shared" si="0"/>
        <v>48.6</v>
      </c>
      <c r="F4" s="3">
        <f t="shared" si="0"/>
        <v>59.1</v>
      </c>
      <c r="G4" s="3">
        <f t="shared" si="0"/>
        <v>58.7</v>
      </c>
      <c r="H4" s="3">
        <f t="shared" si="0"/>
        <v>48.6</v>
      </c>
      <c r="I4" s="3">
        <f t="shared" si="0"/>
        <v>20.799999999999997</v>
      </c>
      <c r="K4" s="3">
        <f aca="true" t="shared" si="1" ref="K4:P4">SUM(K6:K327)</f>
        <v>0.3</v>
      </c>
      <c r="L4" s="3">
        <f t="shared" si="1"/>
        <v>1.8</v>
      </c>
      <c r="M4" s="3">
        <f t="shared" si="1"/>
        <v>8.6</v>
      </c>
      <c r="N4" s="3">
        <f t="shared" si="1"/>
        <v>22.900000000000006</v>
      </c>
      <c r="O4" s="3">
        <f t="shared" si="1"/>
        <v>35</v>
      </c>
      <c r="P4" s="3">
        <f t="shared" si="1"/>
        <v>19.900000000000002</v>
      </c>
      <c r="R4" s="3">
        <f aca="true" t="shared" si="2" ref="R4:W4">SUM(R6:R327)</f>
        <v>1.2</v>
      </c>
      <c r="S4" s="3">
        <f t="shared" si="2"/>
        <v>11.100000000000003</v>
      </c>
      <c r="T4" s="3">
        <f t="shared" si="2"/>
        <v>16.900000000000002</v>
      </c>
      <c r="U4" s="3">
        <f t="shared" si="2"/>
        <v>13.799999999999999</v>
      </c>
      <c r="V4" s="3">
        <f t="shared" si="2"/>
        <v>11.200000000000001</v>
      </c>
      <c r="W4" s="3">
        <f t="shared" si="2"/>
        <v>6.8999999999999995</v>
      </c>
    </row>
    <row r="5" ht="12.75">
      <c r="B5" s="10"/>
    </row>
    <row r="6" spans="1:16" ht="12.75">
      <c r="A6" s="1" t="s">
        <v>173</v>
      </c>
      <c r="B6" s="2" t="s">
        <v>273</v>
      </c>
      <c r="C6" s="1" t="s">
        <v>96</v>
      </c>
      <c r="K6" s="3">
        <v>0</v>
      </c>
      <c r="L6" s="3">
        <v>0</v>
      </c>
      <c r="M6" s="3">
        <v>0</v>
      </c>
      <c r="N6" s="3">
        <v>0</v>
      </c>
      <c r="O6" s="3">
        <v>0.5</v>
      </c>
      <c r="P6" s="3">
        <v>0.1</v>
      </c>
    </row>
    <row r="7" spans="1:9" ht="12.75">
      <c r="A7" s="1" t="s">
        <v>274</v>
      </c>
      <c r="B7" s="2" t="s">
        <v>275</v>
      </c>
      <c r="C7" s="1" t="s">
        <v>88</v>
      </c>
      <c r="D7" s="3">
        <v>0</v>
      </c>
      <c r="E7" s="3">
        <v>0</v>
      </c>
      <c r="F7" s="3">
        <v>0</v>
      </c>
      <c r="G7" s="3">
        <v>0.1</v>
      </c>
      <c r="H7" s="3">
        <v>0.5</v>
      </c>
      <c r="I7" s="3">
        <v>0</v>
      </c>
    </row>
    <row r="8" spans="1:16" ht="12.75">
      <c r="A8" s="1" t="s">
        <v>95</v>
      </c>
      <c r="B8" s="2" t="s">
        <v>276</v>
      </c>
      <c r="C8" s="1" t="s">
        <v>96</v>
      </c>
      <c r="K8" s="3">
        <v>0</v>
      </c>
      <c r="L8" s="3">
        <v>0</v>
      </c>
      <c r="M8" s="3">
        <v>0.4</v>
      </c>
      <c r="N8" s="3">
        <v>1</v>
      </c>
      <c r="O8" s="3">
        <v>1</v>
      </c>
      <c r="P8" s="3">
        <v>0.6</v>
      </c>
    </row>
    <row r="9" spans="1:9" ht="12.75">
      <c r="A9" s="1" t="s">
        <v>277</v>
      </c>
      <c r="B9" s="2" t="s">
        <v>278</v>
      </c>
      <c r="C9" s="1" t="s">
        <v>88</v>
      </c>
      <c r="D9" s="3">
        <v>0</v>
      </c>
      <c r="E9" s="3">
        <v>0</v>
      </c>
      <c r="F9" s="3">
        <v>0</v>
      </c>
      <c r="G9" s="3">
        <v>0</v>
      </c>
      <c r="H9" s="3">
        <v>0.6</v>
      </c>
      <c r="I9" s="3">
        <v>0</v>
      </c>
    </row>
    <row r="10" spans="1:5" ht="12.75">
      <c r="A10" s="1" t="s">
        <v>279</v>
      </c>
      <c r="B10" s="2" t="s">
        <v>280</v>
      </c>
      <c r="C10" s="1" t="s">
        <v>88</v>
      </c>
      <c r="D10" s="3">
        <v>0.4</v>
      </c>
      <c r="E10" s="3">
        <v>0.1</v>
      </c>
    </row>
    <row r="11" spans="1:16" ht="12.75">
      <c r="A11" s="1" t="s">
        <v>281</v>
      </c>
      <c r="B11" s="2" t="s">
        <v>282</v>
      </c>
      <c r="C11" s="1" t="s">
        <v>96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0.5</v>
      </c>
    </row>
    <row r="12" spans="1:9" ht="12.75">
      <c r="A12" s="1" t="s">
        <v>277</v>
      </c>
      <c r="B12" s="2" t="s">
        <v>283</v>
      </c>
      <c r="C12" s="1" t="s">
        <v>88</v>
      </c>
      <c r="D12" s="3">
        <v>0</v>
      </c>
      <c r="E12" s="3">
        <v>0</v>
      </c>
      <c r="F12" s="3">
        <v>0</v>
      </c>
      <c r="G12" s="3">
        <v>0</v>
      </c>
      <c r="H12" s="3">
        <v>0.1</v>
      </c>
      <c r="I12" s="3">
        <v>0.5</v>
      </c>
    </row>
    <row r="13" spans="1:9" ht="12.75">
      <c r="A13" s="1" t="s">
        <v>98</v>
      </c>
      <c r="B13" s="2" t="s">
        <v>284</v>
      </c>
      <c r="C13" s="1" t="s">
        <v>88</v>
      </c>
      <c r="D13" s="3">
        <v>0</v>
      </c>
      <c r="E13" s="3">
        <v>0</v>
      </c>
      <c r="F13" s="3">
        <v>0</v>
      </c>
      <c r="G13" s="3">
        <v>0.3</v>
      </c>
      <c r="H13" s="3">
        <v>0.4</v>
      </c>
      <c r="I13" s="3">
        <v>0</v>
      </c>
    </row>
    <row r="14" spans="1:16" ht="12.75">
      <c r="A14" s="1" t="s">
        <v>3</v>
      </c>
      <c r="B14" s="2" t="s">
        <v>285</v>
      </c>
      <c r="C14" s="1" t="s">
        <v>96</v>
      </c>
      <c r="K14" s="3">
        <v>0</v>
      </c>
      <c r="L14" s="3">
        <v>0</v>
      </c>
      <c r="M14" s="3">
        <v>0</v>
      </c>
      <c r="N14" s="3">
        <v>0</v>
      </c>
      <c r="O14" s="3">
        <v>0.7</v>
      </c>
      <c r="P14" s="3">
        <v>0.6</v>
      </c>
    </row>
    <row r="15" spans="1:16" ht="12.75">
      <c r="A15" s="1" t="s">
        <v>286</v>
      </c>
      <c r="B15" s="2" t="s">
        <v>287</v>
      </c>
      <c r="C15" s="1" t="s">
        <v>96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0.3</v>
      </c>
    </row>
    <row r="16" spans="1:9" ht="12.75">
      <c r="A16" s="1" t="s">
        <v>288</v>
      </c>
      <c r="B16" s="2" t="s">
        <v>289</v>
      </c>
      <c r="C16" s="1" t="s">
        <v>88</v>
      </c>
      <c r="D16" s="3">
        <v>0</v>
      </c>
      <c r="E16" s="3">
        <v>0</v>
      </c>
      <c r="F16" s="3">
        <v>0.5</v>
      </c>
      <c r="G16" s="3">
        <v>0</v>
      </c>
      <c r="H16" s="3">
        <v>0</v>
      </c>
      <c r="I16" s="3">
        <v>0</v>
      </c>
    </row>
    <row r="17" spans="1:9" ht="12.75">
      <c r="A17" s="2" t="s">
        <v>158</v>
      </c>
      <c r="B17" s="2" t="s">
        <v>290</v>
      </c>
      <c r="C17" s="1" t="s">
        <v>88</v>
      </c>
      <c r="D17" s="3">
        <v>0</v>
      </c>
      <c r="E17" s="3">
        <v>0</v>
      </c>
      <c r="F17" s="3">
        <v>0</v>
      </c>
      <c r="G17" s="3">
        <v>0.9</v>
      </c>
      <c r="H17" s="3">
        <v>0</v>
      </c>
      <c r="I17" s="3">
        <v>0</v>
      </c>
    </row>
    <row r="18" spans="1:23" ht="12.75">
      <c r="A18" s="1" t="s">
        <v>148</v>
      </c>
      <c r="B18" s="2" t="s">
        <v>291</v>
      </c>
      <c r="C18" s="1" t="s">
        <v>81</v>
      </c>
      <c r="R18" s="3">
        <v>0</v>
      </c>
      <c r="S18" s="3">
        <v>0</v>
      </c>
      <c r="T18" s="3">
        <v>0</v>
      </c>
      <c r="U18" s="3">
        <v>0</v>
      </c>
      <c r="V18" s="3">
        <v>0.2</v>
      </c>
      <c r="W18" s="3">
        <v>0.6</v>
      </c>
    </row>
    <row r="19" spans="1:9" ht="12.75">
      <c r="A19" s="2" t="s">
        <v>158</v>
      </c>
      <c r="B19" s="2" t="s">
        <v>292</v>
      </c>
      <c r="C19" s="1" t="s">
        <v>88</v>
      </c>
      <c r="D19" s="3">
        <v>0</v>
      </c>
      <c r="E19" s="3">
        <v>0</v>
      </c>
      <c r="F19" s="3">
        <v>0.4</v>
      </c>
      <c r="G19" s="3">
        <v>0.1</v>
      </c>
      <c r="H19" s="3">
        <v>0</v>
      </c>
      <c r="I19" s="3">
        <v>0</v>
      </c>
    </row>
    <row r="20" spans="1:9" ht="12.75">
      <c r="A20" s="2" t="s">
        <v>110</v>
      </c>
      <c r="B20" s="2" t="s">
        <v>293</v>
      </c>
      <c r="C20" s="1" t="s">
        <v>88</v>
      </c>
      <c r="D20" s="3">
        <v>0</v>
      </c>
      <c r="E20" s="3">
        <v>0</v>
      </c>
      <c r="F20" s="3">
        <v>0</v>
      </c>
      <c r="G20" s="3">
        <v>0</v>
      </c>
      <c r="H20" s="3">
        <v>0.4</v>
      </c>
      <c r="I20" s="3">
        <v>0</v>
      </c>
    </row>
    <row r="21" spans="1:9" ht="12.75">
      <c r="A21" s="1" t="s">
        <v>277</v>
      </c>
      <c r="B21" s="2" t="s">
        <v>294</v>
      </c>
      <c r="C21" s="1" t="s">
        <v>88</v>
      </c>
      <c r="D21" s="3">
        <v>0</v>
      </c>
      <c r="E21" s="3">
        <v>0</v>
      </c>
      <c r="F21" s="3">
        <v>0</v>
      </c>
      <c r="G21" s="3">
        <v>0</v>
      </c>
      <c r="H21" s="3">
        <v>0.5</v>
      </c>
      <c r="I21" s="3">
        <v>0.4</v>
      </c>
    </row>
    <row r="22" spans="1:16" ht="12.75">
      <c r="A22" s="1" t="s">
        <v>141</v>
      </c>
      <c r="B22" s="2" t="s">
        <v>295</v>
      </c>
      <c r="C22" s="1" t="s">
        <v>96</v>
      </c>
      <c r="K22" s="3">
        <v>0</v>
      </c>
      <c r="L22" s="3">
        <v>0</v>
      </c>
      <c r="M22" s="3">
        <v>0</v>
      </c>
      <c r="N22" s="3">
        <v>0</v>
      </c>
      <c r="O22" s="3">
        <v>0.6</v>
      </c>
      <c r="P22" s="3">
        <v>0.6</v>
      </c>
    </row>
    <row r="23" spans="1:9" ht="12.75">
      <c r="A23" s="1" t="s">
        <v>296</v>
      </c>
      <c r="B23" s="2" t="s">
        <v>297</v>
      </c>
      <c r="C23" s="1" t="s">
        <v>88</v>
      </c>
      <c r="D23" s="3">
        <v>0</v>
      </c>
      <c r="E23" s="3">
        <v>0.2</v>
      </c>
      <c r="F23" s="3">
        <v>0</v>
      </c>
      <c r="G23" s="3">
        <v>0</v>
      </c>
      <c r="H23" s="3">
        <v>0</v>
      </c>
      <c r="I23" s="3">
        <v>0</v>
      </c>
    </row>
    <row r="24" spans="1:9" ht="12.75">
      <c r="A24" s="1" t="s">
        <v>298</v>
      </c>
      <c r="B24" s="2" t="s">
        <v>299</v>
      </c>
      <c r="C24" s="1" t="s">
        <v>88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0.3</v>
      </c>
    </row>
    <row r="25" spans="1:16" ht="12.75">
      <c r="A25" s="1" t="s">
        <v>114</v>
      </c>
      <c r="B25" s="2" t="s">
        <v>300</v>
      </c>
      <c r="C25" s="1" t="s">
        <v>96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0.4</v>
      </c>
    </row>
    <row r="26" spans="1:9" ht="12.75">
      <c r="A26" s="1" t="s">
        <v>274</v>
      </c>
      <c r="B26" s="2" t="s">
        <v>301</v>
      </c>
      <c r="C26" s="1" t="s">
        <v>88</v>
      </c>
      <c r="D26" s="3">
        <v>0</v>
      </c>
      <c r="E26" s="3">
        <v>0.6</v>
      </c>
      <c r="F26" s="3">
        <v>0.5</v>
      </c>
      <c r="G26" s="3">
        <v>0</v>
      </c>
      <c r="H26" s="3">
        <v>0</v>
      </c>
      <c r="I26" s="3">
        <v>0</v>
      </c>
    </row>
    <row r="27" spans="1:23" ht="12.75">
      <c r="A27" s="1" t="s">
        <v>134</v>
      </c>
      <c r="B27" s="1" t="s">
        <v>302</v>
      </c>
      <c r="C27" s="1" t="s">
        <v>81</v>
      </c>
      <c r="R27" s="3">
        <v>0</v>
      </c>
      <c r="S27" s="3">
        <v>0.2</v>
      </c>
      <c r="T27" s="3">
        <v>0.8</v>
      </c>
      <c r="U27" s="3">
        <v>0</v>
      </c>
      <c r="V27" s="3">
        <v>0</v>
      </c>
      <c r="W27" s="3">
        <v>0</v>
      </c>
    </row>
    <row r="28" spans="1:23" ht="12.75">
      <c r="A28" s="1" t="s">
        <v>303</v>
      </c>
      <c r="B28" s="2" t="s">
        <v>304</v>
      </c>
      <c r="C28" s="1" t="s">
        <v>81</v>
      </c>
      <c r="S28" s="3">
        <v>0.2</v>
      </c>
      <c r="T28" s="3">
        <v>0.9</v>
      </c>
      <c r="U28" s="3">
        <v>0</v>
      </c>
      <c r="V28" s="3">
        <v>0.2</v>
      </c>
      <c r="W28" s="3">
        <v>0.6</v>
      </c>
    </row>
    <row r="29" spans="1:9" ht="12.75">
      <c r="A29" s="1" t="s">
        <v>298</v>
      </c>
      <c r="B29" s="2" t="s">
        <v>305</v>
      </c>
      <c r="C29" s="1" t="s">
        <v>88</v>
      </c>
      <c r="D29" s="3">
        <v>1</v>
      </c>
      <c r="E29" s="3">
        <v>1</v>
      </c>
      <c r="F29" s="3">
        <v>0.7</v>
      </c>
      <c r="G29" s="3">
        <v>0</v>
      </c>
      <c r="H29" s="3">
        <v>0</v>
      </c>
      <c r="I29" s="3">
        <v>0</v>
      </c>
    </row>
    <row r="30" spans="1:9" ht="12.75">
      <c r="A30" s="1" t="s">
        <v>274</v>
      </c>
      <c r="B30" s="2" t="s">
        <v>306</v>
      </c>
      <c r="C30" s="1" t="s">
        <v>88</v>
      </c>
      <c r="D30" s="3">
        <v>0.9</v>
      </c>
      <c r="E30" s="3">
        <v>1</v>
      </c>
      <c r="F30" s="3">
        <v>0.1</v>
      </c>
      <c r="G30" s="3">
        <v>0</v>
      </c>
      <c r="H30" s="3">
        <v>0</v>
      </c>
      <c r="I30" s="3">
        <v>0</v>
      </c>
    </row>
    <row r="31" spans="1:9" ht="12.75">
      <c r="A31" s="1" t="s">
        <v>298</v>
      </c>
      <c r="B31" s="2" t="s">
        <v>307</v>
      </c>
      <c r="C31" s="1" t="s">
        <v>88</v>
      </c>
      <c r="D31" s="3">
        <v>0</v>
      </c>
      <c r="E31" s="3">
        <v>0</v>
      </c>
      <c r="F31" s="3">
        <v>0</v>
      </c>
      <c r="G31" s="3">
        <v>0.3</v>
      </c>
      <c r="H31" s="3">
        <v>0.7</v>
      </c>
      <c r="I31" s="3">
        <v>0</v>
      </c>
    </row>
    <row r="32" spans="1:9" ht="12.75">
      <c r="A32" s="1" t="s">
        <v>298</v>
      </c>
      <c r="B32" s="2" t="s">
        <v>308</v>
      </c>
      <c r="C32" s="1" t="s">
        <v>88</v>
      </c>
      <c r="D32" s="3">
        <v>0.2</v>
      </c>
      <c r="E32" s="3">
        <v>1</v>
      </c>
      <c r="F32" s="3">
        <v>0.3</v>
      </c>
      <c r="G32" s="3">
        <v>0</v>
      </c>
      <c r="H32" s="3">
        <v>0</v>
      </c>
      <c r="I32" s="3">
        <v>0</v>
      </c>
    </row>
    <row r="33" spans="1:23" ht="12.75">
      <c r="A33" s="1" t="s">
        <v>215</v>
      </c>
      <c r="B33" s="2" t="s">
        <v>309</v>
      </c>
      <c r="C33" s="1" t="s">
        <v>81</v>
      </c>
      <c r="R33" s="3">
        <v>0</v>
      </c>
      <c r="S33" s="3">
        <v>0</v>
      </c>
      <c r="T33" s="3">
        <v>0</v>
      </c>
      <c r="U33" s="3">
        <v>0.5</v>
      </c>
      <c r="V33" s="3">
        <v>0</v>
      </c>
      <c r="W33" s="3">
        <v>0</v>
      </c>
    </row>
    <row r="34" spans="1:9" ht="12.75">
      <c r="A34" s="1" t="s">
        <v>310</v>
      </c>
      <c r="B34" s="2" t="s">
        <v>311</v>
      </c>
      <c r="C34" s="1" t="s">
        <v>88</v>
      </c>
      <c r="D34" s="3">
        <v>0</v>
      </c>
      <c r="E34" s="3">
        <v>0</v>
      </c>
      <c r="F34" s="3">
        <v>0.5</v>
      </c>
      <c r="G34" s="3">
        <v>0.1</v>
      </c>
      <c r="H34" s="3">
        <v>0</v>
      </c>
      <c r="I34" s="3">
        <v>0</v>
      </c>
    </row>
    <row r="35" spans="1:9" ht="12.75">
      <c r="A35" s="1" t="s">
        <v>119</v>
      </c>
      <c r="B35" s="2" t="s">
        <v>312</v>
      </c>
      <c r="C35" s="1" t="s">
        <v>88</v>
      </c>
      <c r="D35" s="3">
        <v>0.3</v>
      </c>
      <c r="E35" s="3">
        <v>1</v>
      </c>
      <c r="F35" s="3">
        <v>1</v>
      </c>
      <c r="G35" s="3">
        <v>1</v>
      </c>
      <c r="H35" s="3">
        <v>1</v>
      </c>
      <c r="I35" s="3">
        <v>0.6</v>
      </c>
    </row>
    <row r="36" spans="1:23" ht="12.75">
      <c r="A36" s="1" t="s">
        <v>215</v>
      </c>
      <c r="B36" s="2" t="s">
        <v>313</v>
      </c>
      <c r="C36" s="1" t="s">
        <v>81</v>
      </c>
      <c r="R36" s="3">
        <v>0</v>
      </c>
      <c r="S36" s="3">
        <v>0</v>
      </c>
      <c r="T36" s="3">
        <v>0.9</v>
      </c>
      <c r="U36" s="3">
        <v>0.1</v>
      </c>
      <c r="V36" s="3">
        <v>0</v>
      </c>
      <c r="W36" s="3">
        <v>0</v>
      </c>
    </row>
    <row r="37" spans="1:23" ht="12.75">
      <c r="A37" s="1" t="s">
        <v>207</v>
      </c>
      <c r="B37" s="2" t="s">
        <v>314</v>
      </c>
      <c r="C37" s="1" t="s">
        <v>81</v>
      </c>
      <c r="R37" s="3">
        <v>0</v>
      </c>
      <c r="S37" s="3">
        <v>0</v>
      </c>
      <c r="T37" s="3">
        <v>0</v>
      </c>
      <c r="U37" s="3">
        <v>0</v>
      </c>
      <c r="V37" s="3">
        <v>0.4</v>
      </c>
      <c r="W37" s="3">
        <v>0.6</v>
      </c>
    </row>
    <row r="38" spans="1:16" ht="12.75">
      <c r="A38" s="1" t="s">
        <v>114</v>
      </c>
      <c r="B38" s="2" t="s">
        <v>315</v>
      </c>
      <c r="C38" s="1" t="s">
        <v>96</v>
      </c>
      <c r="K38" s="3">
        <v>0</v>
      </c>
      <c r="L38" s="3">
        <v>0</v>
      </c>
      <c r="M38" s="3">
        <v>0.3</v>
      </c>
      <c r="N38" s="3">
        <v>0.8</v>
      </c>
      <c r="O38" s="3">
        <v>0</v>
      </c>
      <c r="P38" s="3">
        <v>0</v>
      </c>
    </row>
    <row r="39" spans="1:23" ht="12.75">
      <c r="A39" s="1" t="s">
        <v>170</v>
      </c>
      <c r="B39" s="2" t="s">
        <v>316</v>
      </c>
      <c r="C39" s="1" t="s">
        <v>81</v>
      </c>
      <c r="R39" s="3">
        <v>0</v>
      </c>
      <c r="S39" s="3">
        <v>0</v>
      </c>
      <c r="T39" s="3">
        <v>0</v>
      </c>
      <c r="U39" s="3">
        <v>0</v>
      </c>
      <c r="V39" s="3">
        <v>0.4</v>
      </c>
      <c r="W39" s="3">
        <v>0</v>
      </c>
    </row>
    <row r="40" spans="1:9" ht="12.75">
      <c r="A40" s="1" t="s">
        <v>274</v>
      </c>
      <c r="B40" s="2" t="s">
        <v>317</v>
      </c>
      <c r="C40" s="1" t="s">
        <v>88</v>
      </c>
      <c r="D40" s="3">
        <v>0</v>
      </c>
      <c r="E40" s="3">
        <v>0</v>
      </c>
      <c r="F40" s="3">
        <v>0</v>
      </c>
      <c r="G40" s="3">
        <v>0.5</v>
      </c>
      <c r="H40" s="3">
        <v>0</v>
      </c>
      <c r="I40" s="3">
        <v>0</v>
      </c>
    </row>
    <row r="41" spans="1:23" ht="12.75">
      <c r="A41" s="1" t="s">
        <v>148</v>
      </c>
      <c r="B41" s="2" t="s">
        <v>318</v>
      </c>
      <c r="C41" s="1" t="s">
        <v>81</v>
      </c>
      <c r="R41" s="3">
        <v>0</v>
      </c>
      <c r="S41" s="3">
        <v>0</v>
      </c>
      <c r="T41" s="3">
        <v>0</v>
      </c>
      <c r="U41" s="3">
        <v>0</v>
      </c>
      <c r="V41" s="3">
        <v>0.6</v>
      </c>
      <c r="W41" s="3">
        <v>0</v>
      </c>
    </row>
    <row r="42" spans="1:9" ht="12.75">
      <c r="A42" s="1" t="s">
        <v>98</v>
      </c>
      <c r="B42" s="2" t="s">
        <v>319</v>
      </c>
      <c r="C42" s="1" t="s">
        <v>88</v>
      </c>
      <c r="D42" s="3">
        <v>0</v>
      </c>
      <c r="E42" s="3">
        <v>0.5</v>
      </c>
      <c r="F42" s="3">
        <v>0.7</v>
      </c>
      <c r="G42" s="3">
        <v>0</v>
      </c>
      <c r="H42" s="3">
        <v>0</v>
      </c>
      <c r="I42" s="3">
        <v>0</v>
      </c>
    </row>
    <row r="43" spans="1:9" ht="12.75">
      <c r="A43" s="1" t="s">
        <v>298</v>
      </c>
      <c r="B43" s="2" t="s">
        <v>320</v>
      </c>
      <c r="C43" s="1" t="s">
        <v>88</v>
      </c>
      <c r="D43" s="3">
        <v>0</v>
      </c>
      <c r="E43" s="3">
        <v>0.3</v>
      </c>
      <c r="F43" s="3">
        <v>1</v>
      </c>
      <c r="G43" s="3">
        <v>1</v>
      </c>
      <c r="H43" s="3">
        <v>1</v>
      </c>
      <c r="I43" s="3">
        <v>0.3</v>
      </c>
    </row>
    <row r="44" spans="1:16" ht="12.75">
      <c r="A44" s="1" t="s">
        <v>141</v>
      </c>
      <c r="B44" s="2" t="s">
        <v>321</v>
      </c>
      <c r="C44" s="1" t="s">
        <v>96</v>
      </c>
      <c r="K44" s="3">
        <v>0</v>
      </c>
      <c r="L44" s="3">
        <v>0</v>
      </c>
      <c r="M44" s="3">
        <v>0</v>
      </c>
      <c r="N44" s="3">
        <v>1</v>
      </c>
      <c r="O44" s="3">
        <v>1</v>
      </c>
      <c r="P44" s="3">
        <v>0.6</v>
      </c>
    </row>
    <row r="45" spans="1:9" ht="12.75">
      <c r="A45" s="1" t="s">
        <v>298</v>
      </c>
      <c r="B45" s="2" t="s">
        <v>322</v>
      </c>
      <c r="C45" s="1" t="s">
        <v>88</v>
      </c>
      <c r="D45" s="3">
        <v>0</v>
      </c>
      <c r="E45" s="3">
        <v>0.5</v>
      </c>
      <c r="F45" s="3">
        <v>1</v>
      </c>
      <c r="G45" s="3">
        <v>1</v>
      </c>
      <c r="H45" s="3">
        <v>0.7</v>
      </c>
      <c r="I45" s="3">
        <v>0</v>
      </c>
    </row>
    <row r="46" spans="1:9" ht="12.75">
      <c r="A46" s="1" t="s">
        <v>119</v>
      </c>
      <c r="B46" s="2" t="s">
        <v>323</v>
      </c>
      <c r="C46" s="1" t="s">
        <v>88</v>
      </c>
      <c r="D46" s="3">
        <v>0.2</v>
      </c>
      <c r="E46" s="3">
        <v>1</v>
      </c>
      <c r="F46" s="3">
        <v>1</v>
      </c>
      <c r="G46" s="3">
        <v>0.2</v>
      </c>
      <c r="H46" s="3">
        <v>0</v>
      </c>
      <c r="I46" s="3">
        <v>0</v>
      </c>
    </row>
    <row r="47" spans="1:9" ht="12.75">
      <c r="A47" s="1" t="s">
        <v>98</v>
      </c>
      <c r="B47" s="2" t="s">
        <v>324</v>
      </c>
      <c r="C47" s="1" t="s">
        <v>88</v>
      </c>
      <c r="D47" s="3">
        <v>0</v>
      </c>
      <c r="E47" s="3">
        <v>0</v>
      </c>
      <c r="F47" s="3">
        <v>0</v>
      </c>
      <c r="G47" s="3">
        <v>0</v>
      </c>
      <c r="H47" s="3">
        <v>0.3</v>
      </c>
      <c r="I47" s="3">
        <v>0</v>
      </c>
    </row>
    <row r="48" spans="1:9" ht="12.75">
      <c r="A48" s="1" t="s">
        <v>298</v>
      </c>
      <c r="B48" s="2" t="s">
        <v>325</v>
      </c>
      <c r="C48" s="1" t="s">
        <v>88</v>
      </c>
      <c r="D48" s="3">
        <v>0</v>
      </c>
      <c r="E48" s="3">
        <v>0</v>
      </c>
      <c r="F48" s="3">
        <v>0</v>
      </c>
      <c r="G48" s="3">
        <v>0.9</v>
      </c>
      <c r="H48" s="3">
        <v>1</v>
      </c>
      <c r="I48" s="3">
        <v>0.5</v>
      </c>
    </row>
    <row r="49" spans="1:9" ht="12.75">
      <c r="A49" s="1" t="s">
        <v>298</v>
      </c>
      <c r="B49" s="2" t="s">
        <v>326</v>
      </c>
      <c r="C49" s="1" t="s">
        <v>88</v>
      </c>
      <c r="D49" s="3">
        <v>0</v>
      </c>
      <c r="E49" s="3">
        <v>0</v>
      </c>
      <c r="F49" s="3">
        <v>0</v>
      </c>
      <c r="G49" s="3">
        <v>0.9</v>
      </c>
      <c r="H49" s="3">
        <v>0.1</v>
      </c>
      <c r="I49" s="3">
        <v>0</v>
      </c>
    </row>
    <row r="50" spans="1:16" ht="12.75">
      <c r="A50" s="1" t="s">
        <v>141</v>
      </c>
      <c r="B50" s="2" t="s">
        <v>327</v>
      </c>
      <c r="C50" s="1" t="s">
        <v>96</v>
      </c>
      <c r="K50" s="3">
        <v>0</v>
      </c>
      <c r="L50" s="3">
        <v>0</v>
      </c>
      <c r="M50" s="3">
        <v>0.9</v>
      </c>
      <c r="N50" s="3">
        <v>1</v>
      </c>
      <c r="O50" s="3">
        <v>1</v>
      </c>
      <c r="P50" s="3">
        <v>0.6</v>
      </c>
    </row>
    <row r="51" spans="1:9" ht="12.75">
      <c r="A51" s="1" t="s">
        <v>288</v>
      </c>
      <c r="B51" s="2" t="s">
        <v>328</v>
      </c>
      <c r="C51" s="1" t="s">
        <v>88</v>
      </c>
      <c r="D51" s="3">
        <v>0</v>
      </c>
      <c r="E51" s="3">
        <v>0</v>
      </c>
      <c r="F51" s="3">
        <v>0.3</v>
      </c>
      <c r="G51" s="3">
        <v>0</v>
      </c>
      <c r="H51" s="3">
        <v>0</v>
      </c>
      <c r="I51" s="3">
        <v>0</v>
      </c>
    </row>
    <row r="52" spans="1:9" ht="12.75">
      <c r="A52" s="1" t="s">
        <v>288</v>
      </c>
      <c r="B52" s="2" t="s">
        <v>329</v>
      </c>
      <c r="C52" s="1" t="s">
        <v>88</v>
      </c>
      <c r="D52" s="3">
        <v>0.5</v>
      </c>
      <c r="E52" s="3">
        <v>0</v>
      </c>
      <c r="F52" s="3">
        <v>0.7</v>
      </c>
      <c r="G52" s="3">
        <v>1</v>
      </c>
      <c r="H52" s="3">
        <v>1</v>
      </c>
      <c r="I52" s="3">
        <v>0.6</v>
      </c>
    </row>
    <row r="53" spans="1:9" ht="12.75">
      <c r="A53" s="2" t="s">
        <v>158</v>
      </c>
      <c r="B53" s="2" t="s">
        <v>330</v>
      </c>
      <c r="C53" s="1" t="s">
        <v>88</v>
      </c>
      <c r="D53" s="3">
        <v>0</v>
      </c>
      <c r="E53" s="3">
        <v>0</v>
      </c>
      <c r="F53" s="3">
        <v>1</v>
      </c>
      <c r="G53" s="3">
        <v>0.4</v>
      </c>
      <c r="H53" s="3">
        <v>0</v>
      </c>
      <c r="I53" s="3">
        <v>0</v>
      </c>
    </row>
    <row r="54" spans="1:9" ht="12.75">
      <c r="A54" s="1" t="s">
        <v>296</v>
      </c>
      <c r="B54" s="2" t="s">
        <v>331</v>
      </c>
      <c r="C54" s="1" t="s">
        <v>88</v>
      </c>
      <c r="D54" s="3">
        <v>0.9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16" ht="12.75">
      <c r="A55" s="1" t="s">
        <v>332</v>
      </c>
      <c r="B55" s="2" t="s">
        <v>333</v>
      </c>
      <c r="C55" s="1" t="s">
        <v>96</v>
      </c>
      <c r="K55" s="3">
        <v>0</v>
      </c>
      <c r="L55" s="3">
        <v>0</v>
      </c>
      <c r="M55" s="3">
        <v>0.3</v>
      </c>
      <c r="N55" s="3">
        <v>1</v>
      </c>
      <c r="O55" s="3">
        <v>1</v>
      </c>
      <c r="P55" s="3">
        <v>0.1</v>
      </c>
    </row>
    <row r="56" spans="1:9" ht="12.75">
      <c r="A56" s="2" t="s">
        <v>158</v>
      </c>
      <c r="B56" s="2" t="s">
        <v>334</v>
      </c>
      <c r="C56" s="1" t="s">
        <v>88</v>
      </c>
      <c r="D56" s="3">
        <v>0</v>
      </c>
      <c r="E56" s="3">
        <v>0.4</v>
      </c>
      <c r="F56" s="3">
        <v>0.9</v>
      </c>
      <c r="G56" s="3">
        <v>0.6</v>
      </c>
      <c r="H56" s="3">
        <v>0</v>
      </c>
      <c r="I56" s="3">
        <v>0.1</v>
      </c>
    </row>
    <row r="57" spans="1:9" ht="12.75">
      <c r="A57" s="1" t="s">
        <v>298</v>
      </c>
      <c r="B57" s="2" t="s">
        <v>335</v>
      </c>
      <c r="C57" s="1" t="s">
        <v>88</v>
      </c>
      <c r="D57" s="3">
        <v>0</v>
      </c>
      <c r="E57" s="3">
        <v>0</v>
      </c>
      <c r="F57" s="3">
        <v>0.5</v>
      </c>
      <c r="G57" s="3">
        <v>0.8</v>
      </c>
      <c r="H57" s="3">
        <v>0</v>
      </c>
      <c r="I57" s="3">
        <v>0</v>
      </c>
    </row>
    <row r="58" spans="1:9" ht="12.75">
      <c r="A58" s="1" t="s">
        <v>298</v>
      </c>
      <c r="B58" s="2" t="s">
        <v>336</v>
      </c>
      <c r="C58" s="1" t="s">
        <v>88</v>
      </c>
      <c r="D58" s="3">
        <v>0</v>
      </c>
      <c r="E58" s="3">
        <v>0</v>
      </c>
      <c r="F58" s="3">
        <v>0.5</v>
      </c>
      <c r="G58" s="3">
        <v>0.8</v>
      </c>
      <c r="H58" s="3">
        <v>0</v>
      </c>
      <c r="I58" s="3">
        <v>0</v>
      </c>
    </row>
    <row r="59" spans="1:9" ht="12.75">
      <c r="A59" s="1" t="s">
        <v>98</v>
      </c>
      <c r="B59" s="2" t="s">
        <v>337</v>
      </c>
      <c r="C59" s="1" t="s">
        <v>88</v>
      </c>
      <c r="D59" s="3">
        <v>0</v>
      </c>
      <c r="E59" s="3">
        <v>0</v>
      </c>
      <c r="F59" s="3">
        <v>0</v>
      </c>
      <c r="G59" s="3">
        <v>0.7</v>
      </c>
      <c r="H59" s="3">
        <v>0</v>
      </c>
      <c r="I59" s="3">
        <v>0</v>
      </c>
    </row>
    <row r="60" spans="1:9" ht="12.75">
      <c r="A60" s="1" t="s">
        <v>87</v>
      </c>
      <c r="B60" s="2" t="s">
        <v>338</v>
      </c>
      <c r="C60" s="1" t="s">
        <v>88</v>
      </c>
      <c r="D60" s="3">
        <v>0</v>
      </c>
      <c r="E60" s="3">
        <v>0</v>
      </c>
      <c r="F60" s="3">
        <v>0</v>
      </c>
      <c r="G60" s="3">
        <v>0</v>
      </c>
      <c r="H60" s="3">
        <v>0.5</v>
      </c>
      <c r="I60" s="3">
        <v>0.1</v>
      </c>
    </row>
    <row r="61" spans="1:16" ht="12.75">
      <c r="A61" s="1" t="s">
        <v>95</v>
      </c>
      <c r="B61" s="2" t="s">
        <v>339</v>
      </c>
      <c r="C61" s="1" t="s">
        <v>96</v>
      </c>
      <c r="K61" s="3">
        <v>0</v>
      </c>
      <c r="L61" s="3">
        <v>0</v>
      </c>
      <c r="M61" s="3">
        <v>0.7</v>
      </c>
      <c r="N61" s="3">
        <v>1</v>
      </c>
      <c r="O61" s="3">
        <v>1</v>
      </c>
      <c r="P61" s="3">
        <v>0.6</v>
      </c>
    </row>
    <row r="62" spans="1:9" ht="12.75">
      <c r="A62" s="1" t="s">
        <v>298</v>
      </c>
      <c r="B62" s="2" t="s">
        <v>340</v>
      </c>
      <c r="C62" s="1" t="s">
        <v>88</v>
      </c>
      <c r="D62" s="3">
        <v>0</v>
      </c>
      <c r="E62" s="3">
        <v>0</v>
      </c>
      <c r="F62" s="3">
        <v>0.1</v>
      </c>
      <c r="G62" s="3">
        <v>0.6</v>
      </c>
      <c r="H62" s="3">
        <v>0</v>
      </c>
      <c r="I62" s="3">
        <v>0</v>
      </c>
    </row>
    <row r="63" spans="1:9" ht="12.75">
      <c r="A63" s="1" t="s">
        <v>310</v>
      </c>
      <c r="B63" s="2" t="s">
        <v>341</v>
      </c>
      <c r="C63" s="1" t="s">
        <v>88</v>
      </c>
      <c r="D63" s="3">
        <v>0.3</v>
      </c>
      <c r="E63" s="3">
        <v>1</v>
      </c>
      <c r="F63" s="3">
        <v>1</v>
      </c>
      <c r="G63" s="3">
        <v>1</v>
      </c>
      <c r="H63" s="3">
        <v>0.2</v>
      </c>
      <c r="I63" s="3">
        <v>0</v>
      </c>
    </row>
    <row r="64" spans="1:9" ht="12.75">
      <c r="A64" s="1" t="s">
        <v>342</v>
      </c>
      <c r="B64" s="2" t="s">
        <v>343</v>
      </c>
      <c r="C64" s="1" t="s">
        <v>88</v>
      </c>
      <c r="D64" s="3">
        <v>0</v>
      </c>
      <c r="E64" s="3">
        <v>0</v>
      </c>
      <c r="F64" s="3">
        <v>0</v>
      </c>
      <c r="G64" s="3">
        <v>0.5</v>
      </c>
      <c r="H64" s="3">
        <v>0.5</v>
      </c>
      <c r="I64" s="3">
        <v>0</v>
      </c>
    </row>
    <row r="65" spans="1:9" ht="12.75">
      <c r="A65" s="1" t="s">
        <v>310</v>
      </c>
      <c r="B65" s="2" t="s">
        <v>344</v>
      </c>
      <c r="C65" s="1" t="s">
        <v>88</v>
      </c>
      <c r="D65" s="3">
        <v>0</v>
      </c>
      <c r="E65" s="3">
        <v>1</v>
      </c>
      <c r="F65" s="3">
        <v>0.7</v>
      </c>
      <c r="G65" s="3">
        <v>0</v>
      </c>
      <c r="H65" s="3">
        <v>0</v>
      </c>
      <c r="I65" s="3">
        <v>0</v>
      </c>
    </row>
    <row r="66" spans="1:9" ht="12.75">
      <c r="A66" s="1" t="s">
        <v>296</v>
      </c>
      <c r="B66" s="2" t="s">
        <v>345</v>
      </c>
      <c r="C66" s="1" t="s">
        <v>88</v>
      </c>
      <c r="D66" s="3">
        <v>0.9</v>
      </c>
      <c r="E66" s="3">
        <v>0.3</v>
      </c>
      <c r="F66" s="3">
        <v>0</v>
      </c>
      <c r="G66" s="3">
        <v>0</v>
      </c>
      <c r="H66" s="3">
        <v>0</v>
      </c>
      <c r="I66" s="3">
        <v>0</v>
      </c>
    </row>
    <row r="67" spans="1:9" ht="12.75">
      <c r="A67" s="1" t="s">
        <v>346</v>
      </c>
      <c r="B67" s="2" t="s">
        <v>347</v>
      </c>
      <c r="C67" s="1" t="s">
        <v>88</v>
      </c>
      <c r="D67" s="3">
        <v>0</v>
      </c>
      <c r="E67" s="3">
        <v>0</v>
      </c>
      <c r="F67" s="3">
        <v>0</v>
      </c>
      <c r="G67" s="3">
        <v>0.3</v>
      </c>
      <c r="H67" s="3">
        <v>0</v>
      </c>
      <c r="I67" s="3">
        <v>0</v>
      </c>
    </row>
    <row r="68" spans="1:23" ht="12.75">
      <c r="A68" s="1" t="s">
        <v>348</v>
      </c>
      <c r="B68" s="2" t="s">
        <v>349</v>
      </c>
      <c r="C68" s="1" t="s">
        <v>81</v>
      </c>
      <c r="R68" s="3">
        <v>0.1</v>
      </c>
      <c r="S68" s="3">
        <v>1</v>
      </c>
      <c r="T68" s="3">
        <v>0.1</v>
      </c>
      <c r="U68" s="3">
        <v>0</v>
      </c>
      <c r="V68" s="3">
        <v>0</v>
      </c>
      <c r="W68" s="3">
        <v>0.3</v>
      </c>
    </row>
    <row r="69" spans="1:9" ht="12.75">
      <c r="A69" s="1" t="s">
        <v>87</v>
      </c>
      <c r="B69" s="2" t="s">
        <v>350</v>
      </c>
      <c r="C69" s="1" t="s">
        <v>88</v>
      </c>
      <c r="D69" s="3">
        <v>0</v>
      </c>
      <c r="E69" s="3">
        <v>0</v>
      </c>
      <c r="F69" s="3">
        <v>0.5</v>
      </c>
      <c r="G69" s="3">
        <v>0.4</v>
      </c>
      <c r="H69" s="3">
        <v>0</v>
      </c>
      <c r="I69" s="3">
        <v>0</v>
      </c>
    </row>
    <row r="70" spans="1:23" ht="12.75">
      <c r="A70" s="1" t="s">
        <v>351</v>
      </c>
      <c r="B70" s="2" t="s">
        <v>352</v>
      </c>
      <c r="C70" s="1" t="s">
        <v>81</v>
      </c>
      <c r="R70" s="3">
        <v>0</v>
      </c>
      <c r="S70" s="3">
        <v>0</v>
      </c>
      <c r="T70" s="3">
        <v>0.9</v>
      </c>
      <c r="U70" s="3">
        <v>0.9</v>
      </c>
      <c r="V70" s="3">
        <v>0.7</v>
      </c>
      <c r="W70" s="3">
        <v>0.3</v>
      </c>
    </row>
    <row r="71" spans="1:16" ht="12.75">
      <c r="A71" s="1" t="s">
        <v>141</v>
      </c>
      <c r="B71" s="2" t="s">
        <v>353</v>
      </c>
      <c r="C71" s="1" t="s">
        <v>96</v>
      </c>
      <c r="K71" s="3">
        <v>0</v>
      </c>
      <c r="L71" s="3">
        <v>0.4</v>
      </c>
      <c r="M71" s="3">
        <v>1</v>
      </c>
      <c r="N71" s="3">
        <v>1</v>
      </c>
      <c r="O71" s="3">
        <v>1</v>
      </c>
      <c r="P71" s="3">
        <v>0.6</v>
      </c>
    </row>
    <row r="72" spans="1:16" ht="12.75">
      <c r="A72" s="1" t="s">
        <v>141</v>
      </c>
      <c r="B72" s="2" t="s">
        <v>354</v>
      </c>
      <c r="C72" s="1" t="s">
        <v>96</v>
      </c>
      <c r="K72" s="3">
        <v>0.3</v>
      </c>
      <c r="L72" s="3">
        <v>1</v>
      </c>
      <c r="M72" s="3">
        <v>1</v>
      </c>
      <c r="N72" s="3">
        <v>1</v>
      </c>
      <c r="O72" s="3">
        <v>1</v>
      </c>
      <c r="P72" s="3">
        <v>0.1</v>
      </c>
    </row>
    <row r="73" spans="1:9" ht="12.75">
      <c r="A73" s="2" t="s">
        <v>158</v>
      </c>
      <c r="B73" s="2" t="s">
        <v>355</v>
      </c>
      <c r="C73" s="1" t="s">
        <v>88</v>
      </c>
      <c r="D73" s="3">
        <v>0.4</v>
      </c>
      <c r="E73" s="3">
        <v>0.5</v>
      </c>
      <c r="F73" s="3">
        <v>0.7</v>
      </c>
      <c r="G73" s="3">
        <v>0</v>
      </c>
      <c r="H73" s="3">
        <v>0</v>
      </c>
      <c r="I73" s="3">
        <v>0</v>
      </c>
    </row>
    <row r="74" spans="1:23" ht="12.75">
      <c r="A74" s="1" t="s">
        <v>303</v>
      </c>
      <c r="B74" s="2" t="s">
        <v>356</v>
      </c>
      <c r="C74" s="1" t="s">
        <v>81</v>
      </c>
      <c r="R74" s="3">
        <v>0</v>
      </c>
      <c r="S74" s="3">
        <v>0</v>
      </c>
      <c r="T74" s="3">
        <v>0</v>
      </c>
      <c r="U74" s="3">
        <v>0.1</v>
      </c>
      <c r="V74" s="3">
        <v>0.5</v>
      </c>
      <c r="W74" s="3">
        <v>0</v>
      </c>
    </row>
    <row r="75" spans="1:9" ht="12.75">
      <c r="A75" s="1" t="s">
        <v>357</v>
      </c>
      <c r="B75" s="2" t="s">
        <v>358</v>
      </c>
      <c r="C75" s="1" t="s">
        <v>88</v>
      </c>
      <c r="D75" s="3">
        <v>0.2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</row>
    <row r="76" spans="1:9" ht="12.75">
      <c r="A76" s="1" t="s">
        <v>298</v>
      </c>
      <c r="B76" s="2" t="s">
        <v>359</v>
      </c>
      <c r="C76" s="1" t="s">
        <v>88</v>
      </c>
      <c r="D76" s="3">
        <v>0</v>
      </c>
      <c r="E76" s="3">
        <v>0</v>
      </c>
      <c r="F76" s="3">
        <v>0</v>
      </c>
      <c r="G76" s="3">
        <v>0.3</v>
      </c>
      <c r="H76" s="3">
        <v>0.7</v>
      </c>
      <c r="I76" s="3">
        <v>0</v>
      </c>
    </row>
    <row r="77" spans="1:9" ht="12.75">
      <c r="A77" s="1" t="s">
        <v>298</v>
      </c>
      <c r="B77" s="2" t="s">
        <v>360</v>
      </c>
      <c r="C77" s="1" t="s">
        <v>88</v>
      </c>
      <c r="D77" s="3">
        <v>0</v>
      </c>
      <c r="E77" s="3">
        <v>1</v>
      </c>
      <c r="F77" s="3">
        <v>0</v>
      </c>
      <c r="G77" s="3">
        <v>0</v>
      </c>
      <c r="H77" s="3">
        <v>0</v>
      </c>
      <c r="I77" s="3">
        <v>0</v>
      </c>
    </row>
    <row r="78" spans="1:9" ht="12.75">
      <c r="A78" s="1" t="s">
        <v>298</v>
      </c>
      <c r="B78" s="2" t="s">
        <v>361</v>
      </c>
      <c r="C78" s="1" t="s">
        <v>88</v>
      </c>
      <c r="D78" s="3">
        <v>0.7</v>
      </c>
      <c r="E78" s="3">
        <v>1</v>
      </c>
      <c r="F78" s="3">
        <v>1</v>
      </c>
      <c r="G78" s="3">
        <v>1</v>
      </c>
      <c r="H78" s="3">
        <v>1</v>
      </c>
      <c r="I78" s="3">
        <v>0.6</v>
      </c>
    </row>
    <row r="79" spans="1:16" ht="12.75">
      <c r="A79" s="1" t="s">
        <v>122</v>
      </c>
      <c r="B79" s="2" t="s">
        <v>362</v>
      </c>
      <c r="C79" s="1" t="s">
        <v>96</v>
      </c>
      <c r="K79" s="3">
        <v>0</v>
      </c>
      <c r="L79" s="3">
        <v>0.3</v>
      </c>
      <c r="M79" s="3">
        <v>0.8</v>
      </c>
      <c r="N79" s="3">
        <v>1</v>
      </c>
      <c r="O79" s="3">
        <v>0.5</v>
      </c>
      <c r="P79" s="3">
        <v>0</v>
      </c>
    </row>
    <row r="80" spans="1:9" ht="12.75">
      <c r="A80" s="1" t="s">
        <v>363</v>
      </c>
      <c r="B80" s="2" t="s">
        <v>364</v>
      </c>
      <c r="C80" s="1" t="s">
        <v>88</v>
      </c>
      <c r="D80" s="3">
        <v>0.5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</row>
    <row r="81" spans="1:9" ht="12.75">
      <c r="A81" s="1" t="s">
        <v>310</v>
      </c>
      <c r="B81" s="2" t="s">
        <v>365</v>
      </c>
      <c r="C81" s="1" t="s">
        <v>88</v>
      </c>
      <c r="D81" s="3">
        <v>0.3</v>
      </c>
      <c r="E81" s="3">
        <v>1</v>
      </c>
      <c r="F81" s="3">
        <v>0</v>
      </c>
      <c r="G81" s="3">
        <v>0</v>
      </c>
      <c r="H81" s="3">
        <v>0</v>
      </c>
      <c r="I81" s="3">
        <v>0</v>
      </c>
    </row>
    <row r="82" spans="1:23" ht="12.75">
      <c r="A82" s="1" t="s">
        <v>29</v>
      </c>
      <c r="B82" s="2" t="s">
        <v>366</v>
      </c>
      <c r="C82" s="1" t="s">
        <v>81</v>
      </c>
      <c r="R82" s="3">
        <v>0</v>
      </c>
      <c r="S82" s="3">
        <v>0</v>
      </c>
      <c r="T82" s="3">
        <v>0.6</v>
      </c>
      <c r="U82" s="3">
        <v>1</v>
      </c>
      <c r="V82" s="3">
        <v>0</v>
      </c>
      <c r="W82" s="3">
        <v>0</v>
      </c>
    </row>
    <row r="83" spans="1:9" ht="12.75">
      <c r="A83" s="2" t="s">
        <v>110</v>
      </c>
      <c r="B83" s="2" t="s">
        <v>367</v>
      </c>
      <c r="C83" s="1" t="s">
        <v>88</v>
      </c>
      <c r="D83" s="3">
        <v>1</v>
      </c>
      <c r="E83" s="3">
        <v>1</v>
      </c>
      <c r="F83" s="3">
        <v>1</v>
      </c>
      <c r="G83" s="3">
        <v>1</v>
      </c>
      <c r="H83" s="3">
        <v>0.2</v>
      </c>
      <c r="I83" s="3">
        <v>0</v>
      </c>
    </row>
    <row r="84" spans="1:16" ht="12.75">
      <c r="A84" s="1" t="s">
        <v>141</v>
      </c>
      <c r="B84" s="2" t="s">
        <v>368</v>
      </c>
      <c r="C84" s="1" t="s">
        <v>96</v>
      </c>
      <c r="K84" s="3">
        <v>0</v>
      </c>
      <c r="L84" s="3">
        <v>0</v>
      </c>
      <c r="M84" s="3">
        <v>0.3</v>
      </c>
      <c r="N84" s="3">
        <v>1</v>
      </c>
      <c r="O84" s="3">
        <v>0.3</v>
      </c>
      <c r="P84" s="3">
        <v>0</v>
      </c>
    </row>
    <row r="85" spans="1:9" ht="12.75">
      <c r="A85" s="2" t="s">
        <v>110</v>
      </c>
      <c r="B85" s="2" t="s">
        <v>369</v>
      </c>
      <c r="C85" s="1" t="s">
        <v>88</v>
      </c>
      <c r="D85" s="3">
        <v>0.3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</row>
    <row r="86" spans="1:9" ht="12.75">
      <c r="A86" s="1" t="s">
        <v>87</v>
      </c>
      <c r="B86" s="2" t="s">
        <v>370</v>
      </c>
      <c r="C86" s="1" t="s">
        <v>88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0.3</v>
      </c>
    </row>
    <row r="87" spans="1:9" ht="12.75">
      <c r="A87" s="2" t="s">
        <v>110</v>
      </c>
      <c r="B87" s="2" t="s">
        <v>371</v>
      </c>
      <c r="C87" s="1" t="s">
        <v>88</v>
      </c>
      <c r="D87" s="3">
        <v>0.5</v>
      </c>
      <c r="E87" s="3">
        <v>1</v>
      </c>
      <c r="F87" s="3">
        <v>1</v>
      </c>
      <c r="G87" s="3">
        <v>1</v>
      </c>
      <c r="H87" s="3">
        <v>1</v>
      </c>
      <c r="I87" s="3">
        <v>0.6</v>
      </c>
    </row>
    <row r="88" spans="1:9" ht="12.75">
      <c r="A88" s="1" t="s">
        <v>296</v>
      </c>
      <c r="B88" s="2" t="s">
        <v>372</v>
      </c>
      <c r="C88" s="1" t="s">
        <v>88</v>
      </c>
      <c r="D88" s="3">
        <v>0.5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</row>
    <row r="89" spans="1:4" ht="12.75">
      <c r="A89" s="1" t="s">
        <v>279</v>
      </c>
      <c r="B89" s="2" t="s">
        <v>373</v>
      </c>
      <c r="C89" s="1" t="s">
        <v>88</v>
      </c>
      <c r="D89" s="3">
        <v>0.4</v>
      </c>
    </row>
    <row r="90" spans="1:9" ht="12.75">
      <c r="A90" s="2" t="s">
        <v>110</v>
      </c>
      <c r="B90" s="2" t="s">
        <v>40</v>
      </c>
      <c r="C90" s="1" t="s">
        <v>88</v>
      </c>
      <c r="D90" s="3">
        <v>0</v>
      </c>
      <c r="E90" s="3">
        <v>0.9</v>
      </c>
      <c r="F90" s="3">
        <v>0.9</v>
      </c>
      <c r="G90" s="3">
        <v>0</v>
      </c>
      <c r="H90" s="3">
        <v>0</v>
      </c>
      <c r="I90" s="3">
        <v>0</v>
      </c>
    </row>
    <row r="91" spans="1:9" ht="12.75">
      <c r="A91" s="1" t="s">
        <v>277</v>
      </c>
      <c r="B91" s="2" t="s">
        <v>41</v>
      </c>
      <c r="C91" s="1" t="s">
        <v>88</v>
      </c>
      <c r="D91" s="3">
        <v>0</v>
      </c>
      <c r="E91" s="3">
        <v>0.9</v>
      </c>
      <c r="F91" s="3">
        <v>1</v>
      </c>
      <c r="G91" s="3">
        <v>1</v>
      </c>
      <c r="H91" s="3">
        <v>1</v>
      </c>
      <c r="I91" s="3">
        <v>0</v>
      </c>
    </row>
    <row r="92" spans="1:9" ht="12.75">
      <c r="A92" s="2" t="s">
        <v>158</v>
      </c>
      <c r="B92" s="2" t="s">
        <v>42</v>
      </c>
      <c r="C92" s="1" t="s">
        <v>88</v>
      </c>
      <c r="D92" s="3">
        <v>0</v>
      </c>
      <c r="E92" s="3">
        <v>0</v>
      </c>
      <c r="F92" s="3">
        <v>0</v>
      </c>
      <c r="G92" s="3">
        <v>0.7</v>
      </c>
      <c r="H92" s="3">
        <v>0.4</v>
      </c>
      <c r="I92" s="3">
        <v>0</v>
      </c>
    </row>
    <row r="93" spans="1:9" ht="12.75">
      <c r="A93" s="2" t="s">
        <v>158</v>
      </c>
      <c r="B93" s="2" t="s">
        <v>43</v>
      </c>
      <c r="C93" s="1" t="s">
        <v>88</v>
      </c>
      <c r="D93" s="3">
        <v>0</v>
      </c>
      <c r="E93" s="3">
        <v>1</v>
      </c>
      <c r="F93" s="3">
        <v>0.7</v>
      </c>
      <c r="G93" s="3">
        <v>0</v>
      </c>
      <c r="H93" s="3">
        <v>0</v>
      </c>
      <c r="I93" s="3">
        <v>0</v>
      </c>
    </row>
    <row r="94" spans="1:23" ht="12.75">
      <c r="A94" s="1" t="s">
        <v>44</v>
      </c>
      <c r="B94" s="2" t="s">
        <v>45</v>
      </c>
      <c r="C94" s="1" t="s">
        <v>81</v>
      </c>
      <c r="R94" s="3">
        <v>0.4</v>
      </c>
      <c r="S94" s="3">
        <v>0.9</v>
      </c>
      <c r="T94" s="3">
        <v>0</v>
      </c>
      <c r="U94" s="3">
        <v>0</v>
      </c>
      <c r="V94" s="3">
        <v>0</v>
      </c>
      <c r="W94" s="3">
        <v>0</v>
      </c>
    </row>
    <row r="95" spans="1:9" ht="12.75">
      <c r="A95" s="1" t="s">
        <v>98</v>
      </c>
      <c r="B95" s="2" t="s">
        <v>46</v>
      </c>
      <c r="C95" s="1" t="s">
        <v>88</v>
      </c>
      <c r="D95" s="3">
        <v>1</v>
      </c>
      <c r="E95" s="3">
        <v>1</v>
      </c>
      <c r="F95" s="3">
        <v>1</v>
      </c>
      <c r="G95" s="3">
        <v>1</v>
      </c>
      <c r="H95" s="3">
        <v>1</v>
      </c>
      <c r="I95" s="3">
        <v>0.5</v>
      </c>
    </row>
    <row r="96" spans="1:9" ht="12.75">
      <c r="A96" s="1" t="s">
        <v>298</v>
      </c>
      <c r="B96" s="2" t="s">
        <v>47</v>
      </c>
      <c r="C96" s="1" t="s">
        <v>88</v>
      </c>
      <c r="D96" s="3">
        <v>0.1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</row>
    <row r="97" spans="1:16" ht="12.75">
      <c r="A97" s="1" t="s">
        <v>95</v>
      </c>
      <c r="B97" s="2" t="s">
        <v>48</v>
      </c>
      <c r="C97" s="1" t="s">
        <v>96</v>
      </c>
      <c r="K97" s="3">
        <v>0</v>
      </c>
      <c r="L97" s="3">
        <v>0</v>
      </c>
      <c r="M97" s="3">
        <v>0</v>
      </c>
      <c r="N97" s="3">
        <v>0</v>
      </c>
      <c r="O97" s="3">
        <v>0.6</v>
      </c>
      <c r="P97" s="3">
        <v>0</v>
      </c>
    </row>
    <row r="98" spans="1:9" ht="12.75">
      <c r="A98" s="1" t="s">
        <v>277</v>
      </c>
      <c r="B98" s="2" t="s">
        <v>49</v>
      </c>
      <c r="C98" s="1" t="s">
        <v>88</v>
      </c>
      <c r="D98" s="3">
        <v>0</v>
      </c>
      <c r="E98" s="3">
        <v>0.2</v>
      </c>
      <c r="F98" s="3">
        <v>0</v>
      </c>
      <c r="G98" s="3">
        <v>0</v>
      </c>
      <c r="H98" s="3">
        <v>0</v>
      </c>
      <c r="I98" s="3">
        <v>0</v>
      </c>
    </row>
    <row r="99" spans="1:9" ht="12.75">
      <c r="A99" s="1" t="s">
        <v>277</v>
      </c>
      <c r="B99" s="2" t="s">
        <v>50</v>
      </c>
      <c r="C99" s="1" t="s">
        <v>88</v>
      </c>
      <c r="D99" s="3">
        <v>0</v>
      </c>
      <c r="E99" s="3">
        <v>0.1</v>
      </c>
      <c r="F99" s="3">
        <v>1</v>
      </c>
      <c r="G99" s="3">
        <v>1</v>
      </c>
      <c r="H99" s="3">
        <v>0</v>
      </c>
      <c r="I99" s="3">
        <v>0</v>
      </c>
    </row>
    <row r="100" spans="1:23" ht="12.75">
      <c r="A100" s="1" t="s">
        <v>29</v>
      </c>
      <c r="B100" s="2" t="s">
        <v>51</v>
      </c>
      <c r="C100" s="1" t="s">
        <v>81</v>
      </c>
      <c r="R100" s="3">
        <v>0</v>
      </c>
      <c r="S100" s="3">
        <v>0</v>
      </c>
      <c r="T100" s="3">
        <v>0</v>
      </c>
      <c r="U100" s="3">
        <v>0</v>
      </c>
      <c r="V100" s="3">
        <v>1</v>
      </c>
      <c r="W100" s="3">
        <v>0.1</v>
      </c>
    </row>
    <row r="101" spans="1:23" ht="12.75">
      <c r="A101" s="1" t="s">
        <v>83</v>
      </c>
      <c r="B101" s="2" t="s">
        <v>52</v>
      </c>
      <c r="C101" s="1" t="s">
        <v>81</v>
      </c>
      <c r="R101" s="3">
        <v>0</v>
      </c>
      <c r="S101" s="3">
        <v>0.2</v>
      </c>
      <c r="T101" s="3">
        <v>0.4</v>
      </c>
      <c r="U101" s="3">
        <v>0</v>
      </c>
      <c r="V101" s="3">
        <v>0</v>
      </c>
      <c r="W101" s="3">
        <v>0</v>
      </c>
    </row>
    <row r="102" spans="1:9" ht="12.75">
      <c r="A102" s="2" t="s">
        <v>158</v>
      </c>
      <c r="B102" s="2" t="s">
        <v>53</v>
      </c>
      <c r="C102" s="1" t="s">
        <v>88</v>
      </c>
      <c r="D102" s="3">
        <v>0</v>
      </c>
      <c r="E102" s="3">
        <v>0</v>
      </c>
      <c r="F102" s="3">
        <v>0.3</v>
      </c>
      <c r="G102" s="3">
        <v>1</v>
      </c>
      <c r="H102" s="3">
        <v>0</v>
      </c>
      <c r="I102" s="3">
        <v>0</v>
      </c>
    </row>
    <row r="103" spans="1:23" ht="12.75">
      <c r="A103" s="1" t="s">
        <v>127</v>
      </c>
      <c r="B103" s="2" t="s">
        <v>54</v>
      </c>
      <c r="C103" s="1" t="s">
        <v>81</v>
      </c>
      <c r="R103" s="3">
        <v>0</v>
      </c>
      <c r="S103" s="3">
        <v>0.4</v>
      </c>
      <c r="T103" s="3">
        <v>0</v>
      </c>
      <c r="U103" s="3">
        <v>0</v>
      </c>
      <c r="V103" s="3">
        <v>0</v>
      </c>
      <c r="W103" s="3">
        <v>0</v>
      </c>
    </row>
    <row r="104" spans="1:9" ht="12.75">
      <c r="A104" s="1" t="s">
        <v>274</v>
      </c>
      <c r="B104" s="2" t="s">
        <v>55</v>
      </c>
      <c r="C104" s="1" t="s">
        <v>88</v>
      </c>
      <c r="D104" s="3">
        <v>0</v>
      </c>
      <c r="E104" s="3">
        <v>0</v>
      </c>
      <c r="F104" s="3">
        <v>0.7</v>
      </c>
      <c r="G104" s="3">
        <v>0</v>
      </c>
      <c r="H104" s="3">
        <v>0</v>
      </c>
      <c r="I104" s="3">
        <v>0</v>
      </c>
    </row>
    <row r="105" spans="1:9" ht="12.75">
      <c r="A105" s="1" t="s">
        <v>277</v>
      </c>
      <c r="B105" s="2" t="s">
        <v>56</v>
      </c>
      <c r="C105" s="1" t="s">
        <v>88</v>
      </c>
      <c r="D105" s="3">
        <v>0.2</v>
      </c>
      <c r="E105" s="3">
        <v>0.7</v>
      </c>
      <c r="F105" s="3">
        <v>0</v>
      </c>
      <c r="G105" s="3">
        <v>0</v>
      </c>
      <c r="H105" s="3">
        <v>0</v>
      </c>
      <c r="I105" s="3">
        <v>0</v>
      </c>
    </row>
    <row r="106" spans="1:9" ht="12.75">
      <c r="A106" s="2" t="s">
        <v>158</v>
      </c>
      <c r="B106" s="2" t="s">
        <v>57</v>
      </c>
      <c r="C106" s="1" t="s">
        <v>88</v>
      </c>
      <c r="D106" s="3">
        <v>0</v>
      </c>
      <c r="E106" s="3">
        <v>0</v>
      </c>
      <c r="F106" s="3">
        <v>0</v>
      </c>
      <c r="G106" s="3">
        <v>0.2</v>
      </c>
      <c r="H106" s="3">
        <v>0.4</v>
      </c>
      <c r="I106" s="3">
        <v>0</v>
      </c>
    </row>
    <row r="107" spans="1:16" ht="12.75">
      <c r="A107" s="1" t="s">
        <v>141</v>
      </c>
      <c r="B107" s="2" t="s">
        <v>58</v>
      </c>
      <c r="C107" s="1" t="s">
        <v>96</v>
      </c>
      <c r="K107" s="3">
        <v>0</v>
      </c>
      <c r="L107" s="3">
        <v>0</v>
      </c>
      <c r="M107" s="3">
        <v>0</v>
      </c>
      <c r="N107" s="3">
        <v>0</v>
      </c>
      <c r="O107" s="3">
        <v>0.1</v>
      </c>
      <c r="P107" s="3">
        <v>0.6</v>
      </c>
    </row>
    <row r="108" spans="1:16" ht="12.75">
      <c r="A108" s="1" t="s">
        <v>18</v>
      </c>
      <c r="B108" s="2" t="s">
        <v>59</v>
      </c>
      <c r="C108" s="1" t="s">
        <v>96</v>
      </c>
      <c r="K108" s="3">
        <v>0</v>
      </c>
      <c r="L108" s="3">
        <v>0</v>
      </c>
      <c r="M108" s="3">
        <v>0</v>
      </c>
      <c r="N108" s="3">
        <v>0.1</v>
      </c>
      <c r="O108" s="3">
        <v>1</v>
      </c>
      <c r="P108" s="3">
        <v>0.6</v>
      </c>
    </row>
    <row r="109" spans="1:9" ht="12.75">
      <c r="A109" s="1" t="s">
        <v>298</v>
      </c>
      <c r="B109" s="2" t="s">
        <v>60</v>
      </c>
      <c r="C109" s="1" t="s">
        <v>88</v>
      </c>
      <c r="D109" s="3">
        <v>0.1</v>
      </c>
      <c r="E109" s="3">
        <v>1</v>
      </c>
      <c r="F109" s="3">
        <v>1</v>
      </c>
      <c r="G109" s="3">
        <v>0.8</v>
      </c>
      <c r="H109" s="3">
        <v>0</v>
      </c>
      <c r="I109" s="3">
        <v>0</v>
      </c>
    </row>
    <row r="110" spans="1:23" ht="12.75">
      <c r="A110" s="1" t="s">
        <v>61</v>
      </c>
      <c r="B110" s="2" t="s">
        <v>62</v>
      </c>
      <c r="C110" s="1" t="s">
        <v>81</v>
      </c>
      <c r="R110" s="3">
        <v>0</v>
      </c>
      <c r="S110" s="3">
        <v>0.8</v>
      </c>
      <c r="T110" s="3">
        <v>0.6</v>
      </c>
      <c r="U110" s="3">
        <v>0</v>
      </c>
      <c r="V110" s="3">
        <v>0.1</v>
      </c>
      <c r="W110" s="3">
        <v>0</v>
      </c>
    </row>
    <row r="111" spans="1:16" ht="12.75">
      <c r="A111" s="1" t="s">
        <v>173</v>
      </c>
      <c r="B111" s="2" t="s">
        <v>63</v>
      </c>
      <c r="C111" s="1" t="s">
        <v>96</v>
      </c>
      <c r="K111" s="3">
        <v>0</v>
      </c>
      <c r="L111" s="3">
        <v>0</v>
      </c>
      <c r="M111" s="3">
        <v>0</v>
      </c>
      <c r="N111" s="3">
        <v>0</v>
      </c>
      <c r="O111" s="3">
        <v>0.5</v>
      </c>
      <c r="P111" s="3">
        <v>0</v>
      </c>
    </row>
    <row r="112" spans="1:9" ht="12.75">
      <c r="A112" s="1" t="s">
        <v>98</v>
      </c>
      <c r="B112" s="2" t="s">
        <v>64</v>
      </c>
      <c r="C112" s="1" t="s">
        <v>88</v>
      </c>
      <c r="D112" s="3">
        <v>0.7</v>
      </c>
      <c r="E112" s="3">
        <v>1</v>
      </c>
      <c r="F112" s="3">
        <v>1</v>
      </c>
      <c r="G112" s="3">
        <v>1</v>
      </c>
      <c r="H112" s="3">
        <v>1</v>
      </c>
      <c r="I112" s="3">
        <v>0.4</v>
      </c>
    </row>
    <row r="113" spans="1:9" ht="12.75">
      <c r="A113" s="1" t="s">
        <v>288</v>
      </c>
      <c r="B113" s="2" t="s">
        <v>65</v>
      </c>
      <c r="C113" s="1" t="s">
        <v>88</v>
      </c>
      <c r="D113" s="3">
        <v>0.1</v>
      </c>
      <c r="E113" s="3">
        <v>1</v>
      </c>
      <c r="F113" s="3">
        <v>1</v>
      </c>
      <c r="G113" s="3">
        <v>1</v>
      </c>
      <c r="H113" s="3">
        <v>0.1</v>
      </c>
      <c r="I113" s="3">
        <v>0</v>
      </c>
    </row>
    <row r="114" spans="1:9" ht="12.75">
      <c r="A114" s="2" t="s">
        <v>110</v>
      </c>
      <c r="B114" s="2" t="s">
        <v>66</v>
      </c>
      <c r="C114" s="1" t="s">
        <v>88</v>
      </c>
      <c r="D114" s="3">
        <v>0</v>
      </c>
      <c r="E114" s="3">
        <v>0</v>
      </c>
      <c r="F114" s="3">
        <v>0.3</v>
      </c>
      <c r="G114" s="3">
        <v>0</v>
      </c>
      <c r="H114" s="3">
        <v>0</v>
      </c>
      <c r="I114" s="3">
        <v>0</v>
      </c>
    </row>
    <row r="115" spans="1:23" ht="12.75">
      <c r="A115" s="1" t="s">
        <v>83</v>
      </c>
      <c r="B115" s="2" t="s">
        <v>67</v>
      </c>
      <c r="C115" s="1" t="s">
        <v>81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0.2</v>
      </c>
    </row>
    <row r="116" spans="1:9" ht="12.75">
      <c r="A116" s="2" t="s">
        <v>110</v>
      </c>
      <c r="B116" s="2" t="s">
        <v>68</v>
      </c>
      <c r="C116" s="1" t="s">
        <v>88</v>
      </c>
      <c r="D116" s="3">
        <v>0</v>
      </c>
      <c r="E116" s="3">
        <v>0</v>
      </c>
      <c r="F116" s="3">
        <v>0</v>
      </c>
      <c r="G116" s="3">
        <v>0.9</v>
      </c>
      <c r="H116" s="3">
        <v>1</v>
      </c>
      <c r="I116" s="3">
        <v>0.3</v>
      </c>
    </row>
    <row r="117" spans="1:23" ht="12.75">
      <c r="A117" s="1" t="s">
        <v>29</v>
      </c>
      <c r="B117" s="2" t="s">
        <v>69</v>
      </c>
      <c r="C117" s="1" t="s">
        <v>81</v>
      </c>
      <c r="R117" s="3">
        <v>0</v>
      </c>
      <c r="S117" s="3">
        <v>0.2</v>
      </c>
      <c r="T117" s="3">
        <v>0.9</v>
      </c>
      <c r="U117" s="3">
        <v>0</v>
      </c>
      <c r="V117" s="3">
        <v>0</v>
      </c>
      <c r="W117" s="3">
        <v>0</v>
      </c>
    </row>
    <row r="118" spans="1:23" ht="12.75">
      <c r="A118" s="1" t="s">
        <v>61</v>
      </c>
      <c r="B118" s="2" t="s">
        <v>70</v>
      </c>
      <c r="C118" s="1" t="s">
        <v>81</v>
      </c>
      <c r="R118" s="3">
        <v>0</v>
      </c>
      <c r="S118" s="3">
        <v>0</v>
      </c>
      <c r="T118" s="3">
        <v>0.4</v>
      </c>
      <c r="U118" s="3">
        <v>1</v>
      </c>
      <c r="V118" s="3">
        <v>1</v>
      </c>
      <c r="W118" s="3">
        <v>0.5</v>
      </c>
    </row>
    <row r="119" spans="1:23" ht="12.75">
      <c r="A119" s="1" t="s">
        <v>61</v>
      </c>
      <c r="B119" s="2" t="s">
        <v>71</v>
      </c>
      <c r="C119" s="1" t="s">
        <v>81</v>
      </c>
      <c r="R119" s="3">
        <v>0</v>
      </c>
      <c r="S119" s="3">
        <v>0.4</v>
      </c>
      <c r="T119" s="3">
        <v>0.6</v>
      </c>
      <c r="U119" s="3">
        <v>0</v>
      </c>
      <c r="V119" s="3">
        <v>0</v>
      </c>
      <c r="W119" s="3">
        <v>0</v>
      </c>
    </row>
    <row r="120" spans="1:16" ht="12.75">
      <c r="A120" s="1" t="s">
        <v>173</v>
      </c>
      <c r="B120" s="2" t="s">
        <v>72</v>
      </c>
      <c r="C120" s="1" t="s">
        <v>96</v>
      </c>
      <c r="K120" s="3">
        <v>0</v>
      </c>
      <c r="L120" s="3">
        <v>0</v>
      </c>
      <c r="M120" s="3">
        <v>0</v>
      </c>
      <c r="N120" s="3">
        <v>0.5</v>
      </c>
      <c r="O120" s="3">
        <v>0.5</v>
      </c>
      <c r="P120" s="3">
        <v>0</v>
      </c>
    </row>
    <row r="121" spans="1:9" ht="12.75">
      <c r="A121" s="2" t="s">
        <v>110</v>
      </c>
      <c r="B121" s="2" t="s">
        <v>73</v>
      </c>
      <c r="C121" s="1" t="s">
        <v>88</v>
      </c>
      <c r="D121" s="3">
        <v>0.5</v>
      </c>
      <c r="E121" s="3">
        <v>1</v>
      </c>
      <c r="F121" s="3">
        <v>0.2</v>
      </c>
      <c r="G121" s="3">
        <v>0</v>
      </c>
      <c r="H121" s="3">
        <v>0</v>
      </c>
      <c r="I121" s="3">
        <v>0</v>
      </c>
    </row>
    <row r="122" spans="1:9" ht="12.75">
      <c r="A122" s="2" t="s">
        <v>110</v>
      </c>
      <c r="B122" s="2" t="s">
        <v>74</v>
      </c>
      <c r="C122" s="1" t="s">
        <v>88</v>
      </c>
      <c r="D122" s="3">
        <v>0</v>
      </c>
      <c r="E122" s="3">
        <v>0</v>
      </c>
      <c r="F122" s="3">
        <v>0.2</v>
      </c>
      <c r="G122" s="3">
        <v>0.4</v>
      </c>
      <c r="H122" s="3">
        <v>0</v>
      </c>
      <c r="I122" s="3">
        <v>0</v>
      </c>
    </row>
    <row r="123" spans="1:9" ht="12.75">
      <c r="A123" s="2" t="s">
        <v>110</v>
      </c>
      <c r="B123" s="2" t="s">
        <v>75</v>
      </c>
      <c r="C123" s="1" t="s">
        <v>88</v>
      </c>
      <c r="D123" s="3">
        <v>0</v>
      </c>
      <c r="E123" s="3">
        <v>1</v>
      </c>
      <c r="F123" s="3">
        <v>0</v>
      </c>
      <c r="G123" s="3">
        <v>0</v>
      </c>
      <c r="H123" s="3">
        <v>0</v>
      </c>
      <c r="I123" s="3">
        <v>0</v>
      </c>
    </row>
    <row r="124" spans="1:9" ht="12.75">
      <c r="A124" s="2" t="s">
        <v>110</v>
      </c>
      <c r="B124" s="2" t="s">
        <v>76</v>
      </c>
      <c r="C124" s="1" t="s">
        <v>88</v>
      </c>
      <c r="D124" s="3">
        <v>0</v>
      </c>
      <c r="E124" s="3">
        <v>0</v>
      </c>
      <c r="F124" s="3">
        <v>0</v>
      </c>
      <c r="G124" s="3">
        <v>0.2</v>
      </c>
      <c r="H124" s="3">
        <v>0.4</v>
      </c>
      <c r="I124" s="3">
        <v>0</v>
      </c>
    </row>
    <row r="125" spans="1:9" ht="12.75">
      <c r="A125" s="1" t="s">
        <v>119</v>
      </c>
      <c r="B125" s="2" t="s">
        <v>77</v>
      </c>
      <c r="C125" s="1" t="s">
        <v>88</v>
      </c>
      <c r="D125" s="3">
        <v>0</v>
      </c>
      <c r="E125" s="3">
        <v>0</v>
      </c>
      <c r="F125" s="3">
        <v>0</v>
      </c>
      <c r="G125" s="3">
        <v>0.6</v>
      </c>
      <c r="H125" s="3">
        <v>0</v>
      </c>
      <c r="I125" s="3">
        <v>0</v>
      </c>
    </row>
    <row r="126" spans="1:9" ht="12.75">
      <c r="A126" s="1" t="s">
        <v>87</v>
      </c>
      <c r="B126" s="2" t="s">
        <v>78</v>
      </c>
      <c r="C126" s="1" t="s">
        <v>88</v>
      </c>
      <c r="D126" s="3">
        <v>0</v>
      </c>
      <c r="E126" s="3">
        <v>0</v>
      </c>
      <c r="F126" s="3">
        <v>0.1</v>
      </c>
      <c r="G126" s="3">
        <v>0.4</v>
      </c>
      <c r="H126" s="3">
        <v>0</v>
      </c>
      <c r="I126" s="3">
        <v>0</v>
      </c>
    </row>
    <row r="127" spans="1:9" ht="12.75">
      <c r="A127" s="1" t="s">
        <v>119</v>
      </c>
      <c r="B127" s="2" t="s">
        <v>395</v>
      </c>
      <c r="C127" s="1" t="s">
        <v>88</v>
      </c>
      <c r="D127" s="3">
        <v>0</v>
      </c>
      <c r="E127" s="3">
        <v>0.3</v>
      </c>
      <c r="F127" s="3">
        <v>1</v>
      </c>
      <c r="G127" s="3">
        <v>1</v>
      </c>
      <c r="H127" s="3">
        <v>1</v>
      </c>
      <c r="I127" s="3">
        <v>0.3</v>
      </c>
    </row>
    <row r="128" spans="1:4" ht="12.75">
      <c r="A128" s="1" t="s">
        <v>279</v>
      </c>
      <c r="B128" s="2" t="s">
        <v>396</v>
      </c>
      <c r="C128" s="1" t="s">
        <v>88</v>
      </c>
      <c r="D128" s="3">
        <v>0.8</v>
      </c>
    </row>
    <row r="129" spans="1:4" ht="12.75">
      <c r="A129" s="1" t="s">
        <v>279</v>
      </c>
      <c r="B129" s="2" t="s">
        <v>397</v>
      </c>
      <c r="C129" s="1" t="s">
        <v>88</v>
      </c>
      <c r="D129" s="3">
        <v>0.5</v>
      </c>
    </row>
    <row r="130" spans="1:9" ht="12.75">
      <c r="A130" s="2" t="s">
        <v>110</v>
      </c>
      <c r="B130" s="2" t="s">
        <v>398</v>
      </c>
      <c r="C130" s="1" t="s">
        <v>88</v>
      </c>
      <c r="D130" s="3">
        <v>0</v>
      </c>
      <c r="E130" s="3">
        <v>0</v>
      </c>
      <c r="G130" s="3">
        <v>0</v>
      </c>
      <c r="H130" s="3">
        <v>0</v>
      </c>
      <c r="I130" s="3">
        <v>0.1</v>
      </c>
    </row>
    <row r="131" spans="1:9" ht="12.75">
      <c r="A131" s="1" t="s">
        <v>98</v>
      </c>
      <c r="B131" s="2" t="s">
        <v>399</v>
      </c>
      <c r="C131" s="1" t="s">
        <v>88</v>
      </c>
      <c r="D131" s="3">
        <v>0</v>
      </c>
      <c r="E131" s="3">
        <v>0</v>
      </c>
      <c r="F131" s="3">
        <v>0.3</v>
      </c>
      <c r="G131" s="3">
        <v>1</v>
      </c>
      <c r="H131" s="3">
        <v>0.7</v>
      </c>
      <c r="I131" s="3">
        <v>0</v>
      </c>
    </row>
    <row r="132" spans="1:9" ht="12.75">
      <c r="A132" s="2" t="s">
        <v>110</v>
      </c>
      <c r="B132" s="2" t="s">
        <v>400</v>
      </c>
      <c r="C132" s="1" t="s">
        <v>88</v>
      </c>
      <c r="D132" s="3">
        <v>0</v>
      </c>
      <c r="E132" s="3">
        <v>0</v>
      </c>
      <c r="F132" s="3">
        <v>0</v>
      </c>
      <c r="G132" s="3">
        <v>0</v>
      </c>
      <c r="H132" s="3">
        <v>0.2</v>
      </c>
      <c r="I132" s="3">
        <v>0.6</v>
      </c>
    </row>
    <row r="133" spans="1:9" ht="12.75">
      <c r="A133" s="1" t="s">
        <v>274</v>
      </c>
      <c r="B133" s="2" t="s">
        <v>401</v>
      </c>
      <c r="C133" s="1" t="s">
        <v>88</v>
      </c>
      <c r="D133" s="3">
        <v>0.2</v>
      </c>
      <c r="E133" s="3">
        <v>1</v>
      </c>
      <c r="F133" s="3">
        <v>0</v>
      </c>
      <c r="G133" s="3">
        <v>0</v>
      </c>
      <c r="H133" s="3">
        <v>0</v>
      </c>
      <c r="I133" s="3">
        <v>0</v>
      </c>
    </row>
    <row r="134" spans="1:16" ht="12.75">
      <c r="A134" s="1" t="s">
        <v>18</v>
      </c>
      <c r="B134" s="2" t="s">
        <v>402</v>
      </c>
      <c r="C134" s="1" t="s">
        <v>96</v>
      </c>
      <c r="K134" s="3">
        <v>0</v>
      </c>
      <c r="L134" s="3">
        <v>0.1</v>
      </c>
      <c r="M134" s="3">
        <v>1</v>
      </c>
      <c r="N134" s="3">
        <v>1</v>
      </c>
      <c r="O134" s="3">
        <v>1</v>
      </c>
      <c r="P134" s="3">
        <v>0.6</v>
      </c>
    </row>
    <row r="135" spans="1:9" ht="12.75">
      <c r="A135" s="2" t="s">
        <v>110</v>
      </c>
      <c r="B135" s="2" t="s">
        <v>403</v>
      </c>
      <c r="C135" s="1" t="s">
        <v>88</v>
      </c>
      <c r="D135" s="3">
        <v>0.1</v>
      </c>
      <c r="E135" s="3">
        <v>1</v>
      </c>
      <c r="F135" s="3">
        <v>0.4</v>
      </c>
      <c r="G135" s="3">
        <v>0</v>
      </c>
      <c r="H135" s="3">
        <v>0</v>
      </c>
      <c r="I135" s="3">
        <v>0</v>
      </c>
    </row>
    <row r="136" spans="1:23" ht="12.75">
      <c r="A136" s="1" t="s">
        <v>29</v>
      </c>
      <c r="B136" s="2" t="s">
        <v>404</v>
      </c>
      <c r="C136" s="1" t="s">
        <v>81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0.3</v>
      </c>
    </row>
    <row r="137" spans="1:23" ht="12.75">
      <c r="A137" s="1" t="s">
        <v>215</v>
      </c>
      <c r="B137" s="2" t="s">
        <v>405</v>
      </c>
      <c r="C137" s="1" t="s">
        <v>81</v>
      </c>
      <c r="R137" s="3">
        <v>0</v>
      </c>
      <c r="S137" s="3">
        <v>0.3</v>
      </c>
      <c r="T137" s="3">
        <v>0.4</v>
      </c>
      <c r="U137" s="3">
        <v>0</v>
      </c>
      <c r="V137" s="3">
        <v>0.4</v>
      </c>
      <c r="W137" s="3">
        <v>0</v>
      </c>
    </row>
    <row r="138" spans="1:23" ht="12.75">
      <c r="A138" s="1" t="s">
        <v>303</v>
      </c>
      <c r="B138" s="2" t="s">
        <v>406</v>
      </c>
      <c r="C138" s="1" t="s">
        <v>81</v>
      </c>
      <c r="R138" s="3">
        <v>0</v>
      </c>
      <c r="S138" s="3">
        <v>0</v>
      </c>
      <c r="T138" s="3">
        <v>0</v>
      </c>
      <c r="U138" s="3">
        <v>0.6</v>
      </c>
      <c r="V138" s="3">
        <v>1</v>
      </c>
      <c r="W138" s="3">
        <v>0.6</v>
      </c>
    </row>
    <row r="139" spans="1:9" ht="12.75">
      <c r="A139" s="1" t="s">
        <v>288</v>
      </c>
      <c r="B139" s="2" t="s">
        <v>407</v>
      </c>
      <c r="C139" s="1" t="s">
        <v>88</v>
      </c>
      <c r="D139" s="3">
        <v>0</v>
      </c>
      <c r="E139" s="3">
        <v>0.5</v>
      </c>
      <c r="F139" s="3">
        <v>0.6</v>
      </c>
      <c r="G139" s="3">
        <v>0</v>
      </c>
      <c r="H139" s="3">
        <v>0</v>
      </c>
      <c r="I139" s="3">
        <v>0</v>
      </c>
    </row>
    <row r="140" spans="1:9" ht="12.75">
      <c r="A140" s="2" t="s">
        <v>110</v>
      </c>
      <c r="B140" s="2" t="s">
        <v>408</v>
      </c>
      <c r="C140" s="1" t="s">
        <v>88</v>
      </c>
      <c r="D140" s="3">
        <v>0</v>
      </c>
      <c r="E140" s="3">
        <v>0.2</v>
      </c>
      <c r="F140" s="3">
        <v>0.7</v>
      </c>
      <c r="G140" s="3">
        <v>0</v>
      </c>
      <c r="H140" s="3">
        <v>0</v>
      </c>
      <c r="I140" s="3">
        <v>0</v>
      </c>
    </row>
    <row r="141" spans="1:9" ht="12.75">
      <c r="A141" s="2" t="s">
        <v>110</v>
      </c>
      <c r="B141" s="2" t="s">
        <v>409</v>
      </c>
      <c r="C141" s="1" t="s">
        <v>88</v>
      </c>
      <c r="D141" s="3">
        <v>0</v>
      </c>
      <c r="E141" s="3">
        <v>0</v>
      </c>
      <c r="F141" s="3">
        <v>0.5</v>
      </c>
      <c r="G141" s="3">
        <v>0.3</v>
      </c>
      <c r="H141" s="3">
        <v>0</v>
      </c>
      <c r="I141" s="3">
        <v>0</v>
      </c>
    </row>
    <row r="142" spans="1:9" ht="12.75">
      <c r="A142" s="1" t="s">
        <v>119</v>
      </c>
      <c r="B142" s="2" t="s">
        <v>410</v>
      </c>
      <c r="C142" s="1" t="s">
        <v>88</v>
      </c>
      <c r="D142" s="3">
        <v>0</v>
      </c>
      <c r="E142" s="3">
        <v>0</v>
      </c>
      <c r="F142" s="3">
        <v>0.7</v>
      </c>
      <c r="G142" s="3">
        <v>1</v>
      </c>
      <c r="H142" s="3">
        <v>1</v>
      </c>
      <c r="I142" s="3">
        <v>0.6</v>
      </c>
    </row>
    <row r="143" spans="1:9" ht="12.75">
      <c r="A143" s="1" t="s">
        <v>288</v>
      </c>
      <c r="B143" s="2" t="s">
        <v>411</v>
      </c>
      <c r="C143" s="1" t="s">
        <v>88</v>
      </c>
      <c r="D143" s="3">
        <v>0</v>
      </c>
      <c r="E143" s="3">
        <v>0</v>
      </c>
      <c r="F143" s="3">
        <v>0</v>
      </c>
      <c r="G143" s="3">
        <v>0.6</v>
      </c>
      <c r="H143" s="3">
        <v>0</v>
      </c>
      <c r="I143" s="3">
        <v>0</v>
      </c>
    </row>
    <row r="144" spans="1:9" ht="12.75">
      <c r="A144" s="1" t="s">
        <v>119</v>
      </c>
      <c r="B144" s="2" t="s">
        <v>412</v>
      </c>
      <c r="C144" s="1" t="s">
        <v>88</v>
      </c>
      <c r="D144" s="3">
        <v>0</v>
      </c>
      <c r="E144" s="3">
        <v>0.8</v>
      </c>
      <c r="F144" s="3">
        <v>1</v>
      </c>
      <c r="G144" s="3">
        <v>1</v>
      </c>
      <c r="H144" s="3">
        <v>1</v>
      </c>
      <c r="I144" s="3">
        <v>0.6</v>
      </c>
    </row>
    <row r="145" spans="1:23" ht="12.75">
      <c r="A145" s="1" t="s">
        <v>215</v>
      </c>
      <c r="B145" s="2" t="s">
        <v>413</v>
      </c>
      <c r="C145" s="1" t="s">
        <v>81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0.2</v>
      </c>
    </row>
    <row r="146" spans="1:9" ht="12.75">
      <c r="A146" s="1" t="s">
        <v>414</v>
      </c>
      <c r="B146" s="2" t="s">
        <v>415</v>
      </c>
      <c r="C146" s="1" t="s">
        <v>88</v>
      </c>
      <c r="D146" s="3">
        <v>0</v>
      </c>
      <c r="E146" s="3">
        <v>0</v>
      </c>
      <c r="F146" s="3">
        <v>0.9</v>
      </c>
      <c r="G146" s="3">
        <v>0</v>
      </c>
      <c r="H146" s="3">
        <v>0</v>
      </c>
      <c r="I146" s="3">
        <v>0</v>
      </c>
    </row>
    <row r="147" spans="1:9" ht="12.75">
      <c r="A147" s="1" t="s">
        <v>296</v>
      </c>
      <c r="B147" s="2" t="s">
        <v>416</v>
      </c>
      <c r="C147" s="1" t="s">
        <v>88</v>
      </c>
      <c r="D147" s="3">
        <v>0.4</v>
      </c>
      <c r="E147" s="3">
        <v>0.5</v>
      </c>
      <c r="F147" s="3">
        <v>0</v>
      </c>
      <c r="G147" s="3">
        <v>0</v>
      </c>
      <c r="H147" s="3">
        <v>0</v>
      </c>
      <c r="I147" s="3">
        <v>0</v>
      </c>
    </row>
    <row r="148" spans="1:9" ht="12.75">
      <c r="A148" s="1" t="s">
        <v>274</v>
      </c>
      <c r="B148" s="2" t="s">
        <v>417</v>
      </c>
      <c r="C148" s="1" t="s">
        <v>88</v>
      </c>
      <c r="D148" s="3">
        <v>0</v>
      </c>
      <c r="E148" s="3">
        <v>0</v>
      </c>
      <c r="F148" s="3">
        <v>0.2</v>
      </c>
      <c r="G148" s="3">
        <v>1</v>
      </c>
      <c r="H148" s="3">
        <v>0.1</v>
      </c>
      <c r="I148" s="3">
        <v>0</v>
      </c>
    </row>
    <row r="149" spans="1:9" ht="12.75">
      <c r="A149" s="1" t="s">
        <v>414</v>
      </c>
      <c r="B149" s="2" t="s">
        <v>418</v>
      </c>
      <c r="C149" s="1" t="s">
        <v>88</v>
      </c>
      <c r="D149" s="3">
        <v>0</v>
      </c>
      <c r="E149" s="3">
        <v>0</v>
      </c>
      <c r="F149" s="3">
        <v>0.8</v>
      </c>
      <c r="G149" s="3">
        <v>0</v>
      </c>
      <c r="H149" s="3">
        <v>0</v>
      </c>
      <c r="I149" s="3">
        <v>0</v>
      </c>
    </row>
    <row r="150" spans="1:16" ht="12.75">
      <c r="A150" s="1" t="s">
        <v>419</v>
      </c>
      <c r="B150" s="2" t="s">
        <v>420</v>
      </c>
      <c r="C150" s="1" t="s">
        <v>96</v>
      </c>
      <c r="K150" s="3">
        <v>0</v>
      </c>
      <c r="L150" s="3">
        <v>0</v>
      </c>
      <c r="M150" s="3">
        <v>0</v>
      </c>
      <c r="N150" s="3">
        <v>0.8</v>
      </c>
      <c r="O150" s="3">
        <v>0</v>
      </c>
      <c r="P150" s="3">
        <v>0</v>
      </c>
    </row>
    <row r="151" spans="1:9" ht="12.75">
      <c r="A151" s="1" t="s">
        <v>298</v>
      </c>
      <c r="B151" s="2" t="s">
        <v>421</v>
      </c>
      <c r="C151" s="1" t="s">
        <v>88</v>
      </c>
      <c r="D151" s="3">
        <v>0.2</v>
      </c>
      <c r="E151" s="3">
        <v>1</v>
      </c>
      <c r="F151" s="3">
        <v>1</v>
      </c>
      <c r="G151" s="3">
        <v>0.6</v>
      </c>
      <c r="H151" s="3">
        <v>0.3</v>
      </c>
      <c r="I151" s="3">
        <v>0.6</v>
      </c>
    </row>
    <row r="152" spans="1:9" ht="12.75">
      <c r="A152" s="1" t="s">
        <v>87</v>
      </c>
      <c r="B152" s="2" t="s">
        <v>422</v>
      </c>
      <c r="C152" s="1" t="s">
        <v>88</v>
      </c>
      <c r="D152" s="3">
        <v>0</v>
      </c>
      <c r="E152" s="3">
        <v>0</v>
      </c>
      <c r="F152" s="3">
        <v>0</v>
      </c>
      <c r="G152" s="3">
        <v>0</v>
      </c>
      <c r="H152" s="3">
        <v>0.5</v>
      </c>
      <c r="I152" s="3">
        <v>0</v>
      </c>
    </row>
    <row r="153" spans="1:16" ht="12.75">
      <c r="A153" s="1" t="s">
        <v>114</v>
      </c>
      <c r="B153" s="2" t="s">
        <v>423</v>
      </c>
      <c r="C153" s="1" t="s">
        <v>96</v>
      </c>
      <c r="K153" s="3">
        <v>0</v>
      </c>
      <c r="L153" s="3">
        <v>0</v>
      </c>
      <c r="M153" s="3">
        <v>0</v>
      </c>
      <c r="N153" s="3">
        <v>0</v>
      </c>
      <c r="O153" s="3">
        <v>0.7</v>
      </c>
      <c r="P153" s="3">
        <v>0.6</v>
      </c>
    </row>
    <row r="154" spans="1:16" ht="12.75">
      <c r="A154" s="1" t="s">
        <v>419</v>
      </c>
      <c r="B154" s="2" t="s">
        <v>424</v>
      </c>
      <c r="C154" s="1" t="s">
        <v>96</v>
      </c>
      <c r="K154" s="3">
        <v>0</v>
      </c>
      <c r="L154" s="3">
        <v>0</v>
      </c>
      <c r="M154" s="3">
        <v>0</v>
      </c>
      <c r="N154" s="3">
        <v>0.8</v>
      </c>
      <c r="O154" s="3">
        <v>0.3</v>
      </c>
      <c r="P154" s="3">
        <v>0</v>
      </c>
    </row>
    <row r="155" spans="1:23" ht="12.75">
      <c r="A155" s="1" t="s">
        <v>215</v>
      </c>
      <c r="B155" s="2" t="s">
        <v>425</v>
      </c>
      <c r="C155" s="1" t="s">
        <v>81</v>
      </c>
      <c r="R155" s="3">
        <v>0</v>
      </c>
      <c r="S155" s="3">
        <v>0</v>
      </c>
      <c r="T155" s="3">
        <v>0.4</v>
      </c>
      <c r="U155" s="3">
        <v>0</v>
      </c>
      <c r="V155" s="3">
        <v>0</v>
      </c>
      <c r="W155" s="3">
        <v>0</v>
      </c>
    </row>
    <row r="156" spans="1:16" ht="12.75">
      <c r="A156" s="1" t="s">
        <v>95</v>
      </c>
      <c r="B156" s="2" t="s">
        <v>426</v>
      </c>
      <c r="C156" s="1" t="s">
        <v>96</v>
      </c>
      <c r="K156" s="3">
        <v>0</v>
      </c>
      <c r="L156" s="3">
        <v>0</v>
      </c>
      <c r="M156" s="3">
        <v>0</v>
      </c>
      <c r="N156" s="3">
        <v>0</v>
      </c>
      <c r="O156" s="3">
        <v>0.1</v>
      </c>
      <c r="P156" s="3">
        <v>0.6</v>
      </c>
    </row>
    <row r="157" spans="1:16" ht="12.75">
      <c r="A157" s="1" t="s">
        <v>104</v>
      </c>
      <c r="B157" s="2" t="s">
        <v>427</v>
      </c>
      <c r="C157" s="1" t="s">
        <v>96</v>
      </c>
      <c r="K157" s="3">
        <v>0</v>
      </c>
      <c r="L157" s="3">
        <v>0</v>
      </c>
      <c r="M157" s="3">
        <v>0</v>
      </c>
      <c r="N157" s="3">
        <v>0.5</v>
      </c>
      <c r="O157" s="3">
        <v>1</v>
      </c>
      <c r="P157" s="3">
        <v>0.2</v>
      </c>
    </row>
    <row r="158" spans="1:9" ht="12.75">
      <c r="A158" s="1" t="s">
        <v>428</v>
      </c>
      <c r="B158" s="2" t="s">
        <v>429</v>
      </c>
      <c r="C158" s="1" t="s">
        <v>88</v>
      </c>
      <c r="D158" s="3">
        <v>0</v>
      </c>
      <c r="E158" s="3">
        <v>0</v>
      </c>
      <c r="F158" s="3">
        <v>0</v>
      </c>
      <c r="G158" s="3">
        <v>0</v>
      </c>
      <c r="H158" s="3">
        <v>0.7</v>
      </c>
      <c r="I158" s="3">
        <v>0.5</v>
      </c>
    </row>
    <row r="159" spans="1:9" ht="12.75">
      <c r="A159" s="1" t="s">
        <v>277</v>
      </c>
      <c r="B159" s="2" t="s">
        <v>430</v>
      </c>
      <c r="C159" s="1" t="s">
        <v>88</v>
      </c>
      <c r="D159" s="3">
        <v>0</v>
      </c>
      <c r="E159" s="3">
        <v>0</v>
      </c>
      <c r="F159" s="3">
        <v>0</v>
      </c>
      <c r="G159" s="3">
        <v>0</v>
      </c>
      <c r="H159" s="3">
        <v>0.2</v>
      </c>
      <c r="I159" s="3">
        <v>0.3</v>
      </c>
    </row>
    <row r="160" spans="1:9" ht="12.75">
      <c r="A160" s="1" t="s">
        <v>288</v>
      </c>
      <c r="B160" s="2" t="s">
        <v>431</v>
      </c>
      <c r="C160" s="1" t="s">
        <v>88</v>
      </c>
      <c r="D160" s="3">
        <v>0.1</v>
      </c>
      <c r="E160" s="3">
        <v>0.5</v>
      </c>
      <c r="F160" s="3">
        <v>0</v>
      </c>
      <c r="G160" s="3">
        <v>0</v>
      </c>
      <c r="H160" s="3">
        <v>0</v>
      </c>
      <c r="I160" s="3">
        <v>0</v>
      </c>
    </row>
    <row r="161" spans="1:9" ht="12.75">
      <c r="A161" s="1" t="s">
        <v>133</v>
      </c>
      <c r="B161" s="2" t="s">
        <v>432</v>
      </c>
      <c r="C161" s="1" t="s">
        <v>88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0.3</v>
      </c>
    </row>
    <row r="162" spans="1:23" ht="12.75">
      <c r="A162" s="1" t="s">
        <v>134</v>
      </c>
      <c r="B162" s="1" t="s">
        <v>433</v>
      </c>
      <c r="C162" s="1" t="s">
        <v>81</v>
      </c>
      <c r="R162" s="3">
        <v>0.5</v>
      </c>
      <c r="S162" s="3">
        <v>0.3</v>
      </c>
      <c r="T162" s="3">
        <v>0</v>
      </c>
      <c r="U162" s="3">
        <v>0</v>
      </c>
      <c r="V162" s="3">
        <v>0</v>
      </c>
      <c r="W162" s="3">
        <v>0</v>
      </c>
    </row>
    <row r="163" spans="1:23" ht="12.75">
      <c r="A163" s="1" t="s">
        <v>29</v>
      </c>
      <c r="B163" s="2" t="s">
        <v>434</v>
      </c>
      <c r="C163" s="1" t="s">
        <v>81</v>
      </c>
      <c r="R163" s="3">
        <v>0</v>
      </c>
      <c r="S163" s="3">
        <v>0.2</v>
      </c>
      <c r="T163" s="3">
        <v>0.1</v>
      </c>
      <c r="U163" s="3">
        <v>0</v>
      </c>
      <c r="V163" s="3">
        <v>0</v>
      </c>
      <c r="W163" s="3">
        <v>0</v>
      </c>
    </row>
    <row r="164" spans="1:23" ht="12.75">
      <c r="A164" s="1" t="s">
        <v>29</v>
      </c>
      <c r="B164" s="2" t="s">
        <v>435</v>
      </c>
      <c r="C164" s="1" t="s">
        <v>81</v>
      </c>
      <c r="R164" s="3">
        <v>0</v>
      </c>
      <c r="S164" s="3">
        <v>0</v>
      </c>
      <c r="T164" s="3">
        <v>0</v>
      </c>
      <c r="U164" s="3">
        <v>0.8</v>
      </c>
      <c r="V164" s="3">
        <v>0</v>
      </c>
      <c r="W164" s="3">
        <v>0</v>
      </c>
    </row>
    <row r="165" spans="1:23" ht="12.75">
      <c r="A165" s="1" t="s">
        <v>29</v>
      </c>
      <c r="B165" s="2" t="s">
        <v>436</v>
      </c>
      <c r="C165" s="1" t="s">
        <v>81</v>
      </c>
      <c r="R165" s="3">
        <v>0</v>
      </c>
      <c r="S165" s="3">
        <v>0</v>
      </c>
      <c r="T165" s="3">
        <v>0.9</v>
      </c>
      <c r="U165" s="3">
        <v>0</v>
      </c>
      <c r="V165" s="3">
        <v>0</v>
      </c>
      <c r="W165" s="3">
        <v>0</v>
      </c>
    </row>
    <row r="166" spans="1:9" ht="12.75">
      <c r="A166" s="1" t="s">
        <v>414</v>
      </c>
      <c r="B166" s="2" t="s">
        <v>437</v>
      </c>
      <c r="C166" s="1" t="s">
        <v>88</v>
      </c>
      <c r="D166" s="3">
        <v>0</v>
      </c>
      <c r="E166" s="3">
        <v>0.2</v>
      </c>
      <c r="F166" s="3">
        <v>0.5</v>
      </c>
      <c r="G166" s="3">
        <v>0</v>
      </c>
      <c r="H166" s="3">
        <v>0</v>
      </c>
      <c r="I166" s="3">
        <v>0</v>
      </c>
    </row>
    <row r="167" spans="1:9" ht="12.75">
      <c r="A167" s="1" t="s">
        <v>277</v>
      </c>
      <c r="B167" s="2" t="s">
        <v>438</v>
      </c>
      <c r="C167" s="1" t="s">
        <v>88</v>
      </c>
      <c r="D167" s="3">
        <v>0</v>
      </c>
      <c r="E167" s="3">
        <v>0.2</v>
      </c>
      <c r="F167" s="3">
        <v>0</v>
      </c>
      <c r="G167" s="3">
        <v>0</v>
      </c>
      <c r="H167" s="3">
        <v>0</v>
      </c>
      <c r="I167" s="3">
        <v>0</v>
      </c>
    </row>
    <row r="168" spans="1:23" ht="12.75">
      <c r="A168" s="1" t="s">
        <v>303</v>
      </c>
      <c r="B168" s="2" t="s">
        <v>439</v>
      </c>
      <c r="C168" s="1" t="s">
        <v>81</v>
      </c>
      <c r="R168" s="3">
        <v>0</v>
      </c>
      <c r="S168" s="3">
        <v>0</v>
      </c>
      <c r="T168" s="3">
        <v>0</v>
      </c>
      <c r="U168" s="3">
        <v>1</v>
      </c>
      <c r="V168" s="3">
        <v>1</v>
      </c>
      <c r="W168" s="3">
        <v>0.6</v>
      </c>
    </row>
    <row r="169" spans="1:9" ht="12.75">
      <c r="A169" s="1" t="s">
        <v>288</v>
      </c>
      <c r="B169" s="2" t="s">
        <v>440</v>
      </c>
      <c r="C169" s="1" t="s">
        <v>88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0.1</v>
      </c>
    </row>
    <row r="170" spans="1:23" ht="12.75">
      <c r="A170" s="1" t="s">
        <v>100</v>
      </c>
      <c r="B170" s="2" t="s">
        <v>441</v>
      </c>
      <c r="C170" s="1" t="s">
        <v>81</v>
      </c>
      <c r="R170" s="3">
        <v>0</v>
      </c>
      <c r="S170" s="3">
        <v>0.4</v>
      </c>
      <c r="T170" s="3">
        <v>0</v>
      </c>
      <c r="U170" s="3">
        <v>0</v>
      </c>
      <c r="V170" s="3">
        <v>0</v>
      </c>
      <c r="W170" s="3">
        <v>0</v>
      </c>
    </row>
    <row r="171" spans="1:16" ht="12.75">
      <c r="A171" s="1" t="s">
        <v>442</v>
      </c>
      <c r="B171" s="2" t="s">
        <v>443</v>
      </c>
      <c r="C171" s="1" t="s">
        <v>96</v>
      </c>
      <c r="K171" s="3">
        <v>0</v>
      </c>
      <c r="L171" s="3">
        <v>0</v>
      </c>
      <c r="M171" s="3">
        <v>0</v>
      </c>
      <c r="N171" s="3">
        <v>0</v>
      </c>
      <c r="O171" s="3">
        <v>0.3</v>
      </c>
      <c r="P171" s="3">
        <v>0.3</v>
      </c>
    </row>
    <row r="172" spans="1:9" ht="12.75">
      <c r="A172" s="1" t="s">
        <v>296</v>
      </c>
      <c r="B172" s="2" t="s">
        <v>444</v>
      </c>
      <c r="C172" s="1" t="s">
        <v>88</v>
      </c>
      <c r="D172" s="3">
        <v>0.1</v>
      </c>
      <c r="E172" s="3">
        <v>0.7</v>
      </c>
      <c r="F172" s="3">
        <v>0</v>
      </c>
      <c r="G172" s="3">
        <v>0</v>
      </c>
      <c r="H172" s="3">
        <v>0</v>
      </c>
      <c r="I172" s="3">
        <v>0</v>
      </c>
    </row>
    <row r="173" spans="1:9" ht="12.75">
      <c r="A173" s="1" t="s">
        <v>445</v>
      </c>
      <c r="B173" s="2" t="s">
        <v>446</v>
      </c>
      <c r="C173" s="1" t="s">
        <v>88</v>
      </c>
      <c r="D173" s="3">
        <v>0</v>
      </c>
      <c r="E173" s="3">
        <v>0</v>
      </c>
      <c r="F173" s="3">
        <v>0</v>
      </c>
      <c r="G173" s="3">
        <v>0.4</v>
      </c>
      <c r="H173" s="3">
        <v>0</v>
      </c>
      <c r="I173" s="3">
        <v>0</v>
      </c>
    </row>
    <row r="174" spans="1:9" ht="12.75">
      <c r="A174" s="1" t="s">
        <v>288</v>
      </c>
      <c r="B174" s="2" t="s">
        <v>447</v>
      </c>
      <c r="C174" s="1" t="s">
        <v>88</v>
      </c>
      <c r="D174" s="3">
        <v>0.1</v>
      </c>
      <c r="E174" s="3">
        <v>1</v>
      </c>
      <c r="F174" s="3">
        <v>1</v>
      </c>
      <c r="G174" s="3">
        <v>1</v>
      </c>
      <c r="H174" s="3">
        <v>1</v>
      </c>
      <c r="I174" s="3">
        <v>1</v>
      </c>
    </row>
    <row r="175" spans="1:9" ht="12.75">
      <c r="A175" s="1" t="s">
        <v>87</v>
      </c>
      <c r="B175" s="2" t="s">
        <v>448</v>
      </c>
      <c r="C175" s="1" t="s">
        <v>88</v>
      </c>
      <c r="D175" s="3">
        <v>0</v>
      </c>
      <c r="E175" s="3">
        <v>0</v>
      </c>
      <c r="F175" s="3">
        <v>0.3</v>
      </c>
      <c r="G175" s="3">
        <v>1</v>
      </c>
      <c r="H175" s="3">
        <v>0.6</v>
      </c>
      <c r="I175" s="3">
        <v>0</v>
      </c>
    </row>
    <row r="176" spans="1:16" ht="12.75">
      <c r="A176" s="1" t="s">
        <v>114</v>
      </c>
      <c r="B176" s="2" t="s">
        <v>449</v>
      </c>
      <c r="C176" s="1" t="s">
        <v>96</v>
      </c>
      <c r="K176" s="3">
        <v>0</v>
      </c>
      <c r="L176" s="3">
        <v>0</v>
      </c>
      <c r="M176" s="3">
        <v>0</v>
      </c>
      <c r="N176" s="3">
        <v>0</v>
      </c>
      <c r="O176" s="3">
        <v>1</v>
      </c>
      <c r="P176" s="3">
        <v>0.6</v>
      </c>
    </row>
    <row r="177" spans="1:16" ht="12.75">
      <c r="A177" s="1" t="s">
        <v>442</v>
      </c>
      <c r="B177" s="2" t="s">
        <v>450</v>
      </c>
      <c r="C177" s="1" t="s">
        <v>96</v>
      </c>
      <c r="K177" s="3">
        <v>0</v>
      </c>
      <c r="L177" s="3">
        <v>0</v>
      </c>
      <c r="M177" s="3">
        <v>0</v>
      </c>
      <c r="N177" s="3">
        <v>0</v>
      </c>
      <c r="O177" s="3">
        <v>0.3</v>
      </c>
      <c r="P177" s="3">
        <v>0.3</v>
      </c>
    </row>
    <row r="178" spans="1:16" ht="12.75">
      <c r="A178" s="1" t="s">
        <v>104</v>
      </c>
      <c r="B178" s="2" t="s">
        <v>451</v>
      </c>
      <c r="C178" s="1" t="s">
        <v>96</v>
      </c>
      <c r="K178" s="3">
        <v>0</v>
      </c>
      <c r="L178" s="3">
        <v>0</v>
      </c>
      <c r="M178" s="3">
        <v>0</v>
      </c>
      <c r="N178" s="3">
        <v>0.4</v>
      </c>
      <c r="O178" s="3">
        <v>0.6</v>
      </c>
      <c r="P178" s="3">
        <v>0</v>
      </c>
    </row>
    <row r="179" spans="1:16" ht="12.75">
      <c r="A179" s="1" t="s">
        <v>114</v>
      </c>
      <c r="B179" s="2" t="s">
        <v>452</v>
      </c>
      <c r="C179" s="1" t="s">
        <v>96</v>
      </c>
      <c r="K179" s="3">
        <v>0</v>
      </c>
      <c r="L179" s="3">
        <v>0</v>
      </c>
      <c r="M179" s="3">
        <v>0</v>
      </c>
      <c r="N179" s="3">
        <v>0</v>
      </c>
      <c r="O179" s="3">
        <v>0.5</v>
      </c>
      <c r="P179" s="3">
        <v>0</v>
      </c>
    </row>
    <row r="180" spans="1:9" ht="12.75">
      <c r="A180" s="1" t="s">
        <v>298</v>
      </c>
      <c r="B180" s="2" t="s">
        <v>453</v>
      </c>
      <c r="C180" s="1" t="s">
        <v>88</v>
      </c>
      <c r="D180" s="3">
        <v>0</v>
      </c>
      <c r="E180" s="3">
        <v>0</v>
      </c>
      <c r="F180" s="3">
        <v>0</v>
      </c>
      <c r="G180" s="3">
        <v>0.1</v>
      </c>
      <c r="H180" s="3">
        <v>0.2</v>
      </c>
      <c r="I180" s="3">
        <v>0</v>
      </c>
    </row>
    <row r="181" spans="1:9" ht="12.75">
      <c r="A181" s="1" t="s">
        <v>310</v>
      </c>
      <c r="B181" s="2" t="s">
        <v>454</v>
      </c>
      <c r="C181" s="1" t="s">
        <v>88</v>
      </c>
      <c r="D181" s="3">
        <v>0</v>
      </c>
      <c r="E181" s="3">
        <v>0</v>
      </c>
      <c r="F181" s="3">
        <v>0</v>
      </c>
      <c r="G181" s="3">
        <v>0.7</v>
      </c>
      <c r="H181" s="3">
        <v>0</v>
      </c>
      <c r="I181" s="3">
        <v>0</v>
      </c>
    </row>
    <row r="182" spans="1:9" ht="12.75">
      <c r="A182" s="2" t="s">
        <v>158</v>
      </c>
      <c r="B182" s="2" t="s">
        <v>455</v>
      </c>
      <c r="C182" s="1" t="s">
        <v>88</v>
      </c>
      <c r="D182" s="3">
        <v>0</v>
      </c>
      <c r="E182" s="3">
        <v>0</v>
      </c>
      <c r="F182" s="3">
        <v>0.2</v>
      </c>
      <c r="G182" s="3">
        <v>0</v>
      </c>
      <c r="H182" s="3">
        <v>0</v>
      </c>
      <c r="I182" s="3">
        <v>0.2</v>
      </c>
    </row>
    <row r="183" spans="1:9" ht="12.75">
      <c r="A183" s="2" t="s">
        <v>110</v>
      </c>
      <c r="B183" s="2" t="s">
        <v>456</v>
      </c>
      <c r="C183" s="1" t="s">
        <v>88</v>
      </c>
      <c r="D183" s="3">
        <v>0.5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</row>
    <row r="184" spans="1:9" ht="12.75">
      <c r="A184" s="1" t="s">
        <v>298</v>
      </c>
      <c r="B184" s="2" t="s">
        <v>457</v>
      </c>
      <c r="C184" s="1" t="s">
        <v>88</v>
      </c>
      <c r="D184" s="3">
        <v>0</v>
      </c>
      <c r="E184" s="3">
        <v>0.6</v>
      </c>
      <c r="F184" s="3">
        <v>1</v>
      </c>
      <c r="G184" s="3">
        <v>0.6</v>
      </c>
      <c r="H184" s="3">
        <v>0.3</v>
      </c>
      <c r="I184" s="3">
        <v>0.6</v>
      </c>
    </row>
    <row r="185" spans="1:9" ht="12.75">
      <c r="A185" s="1" t="s">
        <v>310</v>
      </c>
      <c r="B185" s="2" t="s">
        <v>458</v>
      </c>
      <c r="C185" s="1" t="s">
        <v>88</v>
      </c>
      <c r="D185" s="3">
        <v>0</v>
      </c>
      <c r="E185" s="3">
        <v>0.5</v>
      </c>
      <c r="F185" s="3">
        <v>0.1</v>
      </c>
      <c r="G185" s="3">
        <v>0</v>
      </c>
      <c r="H185" s="3">
        <v>0</v>
      </c>
      <c r="I185" s="3">
        <v>0.2</v>
      </c>
    </row>
    <row r="186" spans="1:9" ht="12.75">
      <c r="A186" s="1" t="s">
        <v>414</v>
      </c>
      <c r="B186" s="2" t="s">
        <v>459</v>
      </c>
      <c r="C186" s="1" t="s">
        <v>88</v>
      </c>
      <c r="D186" s="3">
        <v>0</v>
      </c>
      <c r="E186" s="3">
        <v>0.2</v>
      </c>
      <c r="F186" s="3">
        <v>0</v>
      </c>
      <c r="G186" s="3">
        <v>0</v>
      </c>
      <c r="H186" s="3">
        <v>0</v>
      </c>
      <c r="I186" s="3">
        <v>0</v>
      </c>
    </row>
    <row r="187" spans="1:9" ht="12.75">
      <c r="A187" s="1" t="s">
        <v>414</v>
      </c>
      <c r="B187" s="2" t="s">
        <v>460</v>
      </c>
      <c r="C187" s="1" t="s">
        <v>88</v>
      </c>
      <c r="D187" s="3">
        <v>0</v>
      </c>
      <c r="E187" s="3">
        <v>0</v>
      </c>
      <c r="F187" s="3">
        <v>0.8</v>
      </c>
      <c r="G187" s="3">
        <v>0</v>
      </c>
      <c r="H187" s="3">
        <v>0</v>
      </c>
      <c r="I187" s="3">
        <v>0</v>
      </c>
    </row>
    <row r="188" spans="1:16" ht="12.75">
      <c r="A188" s="1" t="s">
        <v>141</v>
      </c>
      <c r="B188" s="2" t="s">
        <v>461</v>
      </c>
      <c r="C188" s="1" t="s">
        <v>96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0.4</v>
      </c>
    </row>
    <row r="189" spans="1:9" ht="12.75">
      <c r="A189" s="2" t="s">
        <v>110</v>
      </c>
      <c r="B189" s="2" t="s">
        <v>462</v>
      </c>
      <c r="C189" s="1" t="s">
        <v>88</v>
      </c>
      <c r="D189" s="3">
        <v>0</v>
      </c>
      <c r="E189" s="3">
        <v>1</v>
      </c>
      <c r="F189" s="3">
        <v>0.8</v>
      </c>
      <c r="G189" s="3">
        <v>0</v>
      </c>
      <c r="H189" s="3">
        <v>0</v>
      </c>
      <c r="I189" s="3">
        <v>0</v>
      </c>
    </row>
    <row r="190" spans="1:16" ht="12.75">
      <c r="A190" s="1" t="s">
        <v>3</v>
      </c>
      <c r="B190" s="2" t="s">
        <v>463</v>
      </c>
      <c r="C190" s="1" t="s">
        <v>96</v>
      </c>
      <c r="K190" s="3">
        <v>0</v>
      </c>
      <c r="L190" s="3">
        <v>0</v>
      </c>
      <c r="M190" s="3">
        <v>0</v>
      </c>
      <c r="N190" s="3">
        <v>0.9</v>
      </c>
      <c r="O190" s="3">
        <v>1</v>
      </c>
      <c r="P190" s="3">
        <v>0.6</v>
      </c>
    </row>
    <row r="191" spans="1:23" ht="12.75">
      <c r="A191" s="1" t="s">
        <v>215</v>
      </c>
      <c r="B191" s="2" t="s">
        <v>464</v>
      </c>
      <c r="C191" s="1" t="s">
        <v>81</v>
      </c>
      <c r="R191" s="3">
        <v>0</v>
      </c>
      <c r="S191" s="3">
        <v>0</v>
      </c>
      <c r="T191" s="3">
        <v>0.3</v>
      </c>
      <c r="U191" s="3">
        <v>0</v>
      </c>
      <c r="V191" s="3">
        <v>0</v>
      </c>
      <c r="W191" s="3">
        <v>0</v>
      </c>
    </row>
    <row r="192" spans="1:9" ht="12.75">
      <c r="A192" s="1" t="s">
        <v>465</v>
      </c>
      <c r="B192" s="2" t="s">
        <v>466</v>
      </c>
      <c r="C192" s="1" t="s">
        <v>88</v>
      </c>
      <c r="D192" s="3">
        <v>0</v>
      </c>
      <c r="E192" s="3">
        <v>0</v>
      </c>
      <c r="F192" s="3">
        <v>0</v>
      </c>
      <c r="G192" s="3">
        <v>0.1</v>
      </c>
      <c r="H192" s="3">
        <v>0.8</v>
      </c>
      <c r="I192" s="3">
        <v>0</v>
      </c>
    </row>
    <row r="193" spans="1:23" ht="12.75">
      <c r="A193" s="1" t="s">
        <v>215</v>
      </c>
      <c r="B193" s="2" t="s">
        <v>467</v>
      </c>
      <c r="C193" s="1" t="s">
        <v>81</v>
      </c>
      <c r="R193" s="3">
        <v>0</v>
      </c>
      <c r="S193" s="3">
        <v>0.4</v>
      </c>
      <c r="T193" s="3">
        <v>0</v>
      </c>
      <c r="U193" s="3">
        <v>0</v>
      </c>
      <c r="V193" s="3">
        <v>0</v>
      </c>
      <c r="W193" s="3">
        <v>0</v>
      </c>
    </row>
    <row r="194" spans="1:16" ht="12.75">
      <c r="A194" s="1" t="s">
        <v>122</v>
      </c>
      <c r="B194" s="2" t="s">
        <v>468</v>
      </c>
      <c r="C194" s="1" t="s">
        <v>96</v>
      </c>
      <c r="K194" s="3">
        <v>0</v>
      </c>
      <c r="L194" s="3">
        <v>0</v>
      </c>
      <c r="M194" s="3">
        <v>0</v>
      </c>
      <c r="N194" s="3">
        <v>0.1</v>
      </c>
      <c r="O194" s="3">
        <v>1</v>
      </c>
      <c r="P194" s="3">
        <v>0.6</v>
      </c>
    </row>
    <row r="195" spans="1:23" ht="12.75">
      <c r="A195" s="1" t="s">
        <v>469</v>
      </c>
      <c r="B195" s="2" t="s">
        <v>470</v>
      </c>
      <c r="C195" s="1" t="s">
        <v>81</v>
      </c>
      <c r="R195" s="3">
        <v>0</v>
      </c>
      <c r="S195" s="3">
        <v>0.9</v>
      </c>
      <c r="T195" s="3">
        <v>1</v>
      </c>
      <c r="U195" s="3">
        <v>0</v>
      </c>
      <c r="V195" s="3">
        <v>0</v>
      </c>
      <c r="W195" s="3">
        <v>0</v>
      </c>
    </row>
    <row r="196" spans="1:16" ht="12.75">
      <c r="A196" s="1" t="s">
        <v>122</v>
      </c>
      <c r="B196" s="2" t="s">
        <v>471</v>
      </c>
      <c r="C196" s="1" t="s">
        <v>96</v>
      </c>
      <c r="K196" s="3">
        <v>0</v>
      </c>
      <c r="L196" s="3">
        <v>0</v>
      </c>
      <c r="M196" s="3">
        <v>0</v>
      </c>
      <c r="N196" s="3">
        <v>0</v>
      </c>
      <c r="O196" s="3">
        <v>0.5</v>
      </c>
      <c r="P196" s="3">
        <v>0.4</v>
      </c>
    </row>
    <row r="197" spans="1:9" ht="12.75">
      <c r="A197" s="2" t="s">
        <v>158</v>
      </c>
      <c r="B197" s="2" t="s">
        <v>472</v>
      </c>
      <c r="C197" s="1" t="s">
        <v>88</v>
      </c>
      <c r="D197" s="3">
        <v>0</v>
      </c>
      <c r="E197" s="3">
        <v>0</v>
      </c>
      <c r="F197" s="3">
        <v>0</v>
      </c>
      <c r="G197" s="3">
        <v>0.4</v>
      </c>
      <c r="H197" s="3">
        <v>0</v>
      </c>
      <c r="I197" s="3">
        <v>0</v>
      </c>
    </row>
    <row r="198" spans="1:16" ht="12.75">
      <c r="A198" s="1" t="s">
        <v>18</v>
      </c>
      <c r="B198" s="2" t="s">
        <v>473</v>
      </c>
      <c r="C198" s="1" t="s">
        <v>96</v>
      </c>
      <c r="K198" s="3">
        <v>0</v>
      </c>
      <c r="L198" s="3">
        <v>0</v>
      </c>
      <c r="M198" s="3">
        <v>0.2</v>
      </c>
      <c r="N198" s="3">
        <v>1</v>
      </c>
      <c r="O198" s="3">
        <v>1</v>
      </c>
      <c r="P198" s="3">
        <v>0.2</v>
      </c>
    </row>
    <row r="199" spans="1:23" ht="12.75">
      <c r="A199" s="1" t="s">
        <v>215</v>
      </c>
      <c r="B199" s="2" t="s">
        <v>474</v>
      </c>
      <c r="C199" s="1" t="s">
        <v>81</v>
      </c>
      <c r="R199" s="3">
        <v>0</v>
      </c>
      <c r="S199" s="3">
        <v>0.5</v>
      </c>
      <c r="T199" s="3">
        <v>0.1</v>
      </c>
      <c r="U199" s="3">
        <v>0</v>
      </c>
      <c r="V199" s="3">
        <v>0</v>
      </c>
      <c r="W199" s="3">
        <v>0</v>
      </c>
    </row>
    <row r="200" spans="1:23" ht="12.75">
      <c r="A200" s="1" t="s">
        <v>29</v>
      </c>
      <c r="B200" s="2" t="s">
        <v>475</v>
      </c>
      <c r="C200" s="1" t="s">
        <v>81</v>
      </c>
      <c r="R200" s="3">
        <v>0</v>
      </c>
      <c r="S200" s="3">
        <v>0.4</v>
      </c>
      <c r="T200" s="3">
        <v>0.4</v>
      </c>
      <c r="U200" s="3">
        <v>0</v>
      </c>
      <c r="V200" s="3">
        <v>0</v>
      </c>
      <c r="W200" s="3">
        <v>0</v>
      </c>
    </row>
    <row r="201" spans="1:16" ht="12.75">
      <c r="A201" s="1" t="s">
        <v>122</v>
      </c>
      <c r="B201" s="2" t="s">
        <v>476</v>
      </c>
      <c r="C201" s="1" t="s">
        <v>96</v>
      </c>
      <c r="K201" s="3">
        <v>0</v>
      </c>
      <c r="L201" s="3">
        <v>0</v>
      </c>
      <c r="M201" s="3">
        <v>0.2</v>
      </c>
      <c r="N201" s="3">
        <v>0</v>
      </c>
      <c r="O201" s="3">
        <v>0</v>
      </c>
      <c r="P201" s="3">
        <v>0</v>
      </c>
    </row>
    <row r="202" spans="1:9" ht="12.75">
      <c r="A202" s="2" t="s">
        <v>158</v>
      </c>
      <c r="B202" s="2" t="s">
        <v>477</v>
      </c>
      <c r="C202" s="1" t="s">
        <v>88</v>
      </c>
      <c r="D202" s="3">
        <v>0</v>
      </c>
      <c r="E202" s="3">
        <v>0.5</v>
      </c>
      <c r="F202" s="3">
        <v>1</v>
      </c>
      <c r="G202" s="3">
        <v>0</v>
      </c>
      <c r="H202" s="3">
        <v>0.3</v>
      </c>
      <c r="I202" s="3">
        <v>0</v>
      </c>
    </row>
    <row r="203" spans="1:9" ht="12.75">
      <c r="A203" s="1" t="s">
        <v>310</v>
      </c>
      <c r="B203" s="2" t="s">
        <v>478</v>
      </c>
      <c r="C203" s="1" t="s">
        <v>88</v>
      </c>
      <c r="D203" s="3">
        <v>0</v>
      </c>
      <c r="E203" s="3">
        <v>0</v>
      </c>
      <c r="F203" s="3">
        <v>0.5</v>
      </c>
      <c r="G203" s="3">
        <v>0.1</v>
      </c>
      <c r="H203" s="3">
        <v>0</v>
      </c>
      <c r="I203" s="3">
        <v>0</v>
      </c>
    </row>
    <row r="204" spans="1:23" ht="12.75">
      <c r="A204" s="1" t="s">
        <v>83</v>
      </c>
      <c r="B204" s="2" t="s">
        <v>479</v>
      </c>
      <c r="C204" s="1" t="s">
        <v>81</v>
      </c>
      <c r="R204" s="3">
        <v>0</v>
      </c>
      <c r="S204" s="3">
        <v>0</v>
      </c>
      <c r="T204" s="3">
        <v>0</v>
      </c>
      <c r="U204" s="3">
        <v>1</v>
      </c>
      <c r="V204" s="3">
        <v>0.4</v>
      </c>
      <c r="W204" s="3">
        <v>0</v>
      </c>
    </row>
    <row r="205" spans="1:9" ht="12.75">
      <c r="A205" s="1" t="s">
        <v>310</v>
      </c>
      <c r="B205" s="2" t="s">
        <v>480</v>
      </c>
      <c r="C205" s="1" t="s">
        <v>88</v>
      </c>
      <c r="D205" s="3">
        <v>0.5</v>
      </c>
      <c r="E205" s="3">
        <v>0.1</v>
      </c>
      <c r="F205" s="3">
        <v>0</v>
      </c>
      <c r="G205" s="3">
        <v>0</v>
      </c>
      <c r="H205" s="3">
        <v>0</v>
      </c>
      <c r="I205" s="3">
        <v>0</v>
      </c>
    </row>
    <row r="206" spans="1:9" ht="12.75">
      <c r="A206" s="1" t="s">
        <v>298</v>
      </c>
      <c r="B206" s="2" t="s">
        <v>481</v>
      </c>
      <c r="C206" s="1" t="s">
        <v>88</v>
      </c>
      <c r="D206" s="3">
        <v>0</v>
      </c>
      <c r="E206" s="3">
        <v>0</v>
      </c>
      <c r="F206" s="3">
        <v>1</v>
      </c>
      <c r="G206" s="3">
        <v>0.9</v>
      </c>
      <c r="H206" s="3">
        <v>0.5</v>
      </c>
      <c r="I206" s="3">
        <v>0.6</v>
      </c>
    </row>
    <row r="207" spans="1:9" ht="12.75">
      <c r="A207" s="1" t="s">
        <v>310</v>
      </c>
      <c r="B207" s="2" t="s">
        <v>482</v>
      </c>
      <c r="C207" s="1" t="s">
        <v>88</v>
      </c>
      <c r="D207" s="3">
        <v>0.2</v>
      </c>
      <c r="E207" s="3">
        <v>0.7</v>
      </c>
      <c r="F207" s="3">
        <v>0</v>
      </c>
      <c r="G207" s="3">
        <v>0</v>
      </c>
      <c r="H207" s="3">
        <v>0</v>
      </c>
      <c r="I207" s="3">
        <v>0.2</v>
      </c>
    </row>
    <row r="208" spans="1:9" ht="12.75">
      <c r="A208" s="1" t="s">
        <v>298</v>
      </c>
      <c r="B208" s="2" t="s">
        <v>483</v>
      </c>
      <c r="C208" s="1" t="s">
        <v>88</v>
      </c>
      <c r="D208" s="3">
        <v>0</v>
      </c>
      <c r="E208" s="3">
        <v>0</v>
      </c>
      <c r="F208" s="3">
        <v>0.5</v>
      </c>
      <c r="G208" s="3">
        <v>0.1</v>
      </c>
      <c r="H208" s="3">
        <v>0</v>
      </c>
      <c r="I208" s="3">
        <v>0</v>
      </c>
    </row>
    <row r="209" spans="1:23" ht="12.75">
      <c r="A209" s="1" t="s">
        <v>148</v>
      </c>
      <c r="B209" s="2" t="s">
        <v>484</v>
      </c>
      <c r="C209" s="1" t="s">
        <v>81</v>
      </c>
      <c r="R209" s="3">
        <v>0</v>
      </c>
      <c r="S209" s="3">
        <v>0</v>
      </c>
      <c r="T209" s="3">
        <v>0</v>
      </c>
      <c r="U209" s="3">
        <v>0.8</v>
      </c>
      <c r="V209" s="3">
        <v>0</v>
      </c>
      <c r="W209" s="3">
        <v>0</v>
      </c>
    </row>
    <row r="210" spans="1:23" ht="12.75">
      <c r="A210" s="1" t="s">
        <v>29</v>
      </c>
      <c r="B210" s="2" t="s">
        <v>485</v>
      </c>
      <c r="C210" s="1" t="s">
        <v>81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0.4</v>
      </c>
    </row>
    <row r="211" spans="1:9" ht="12.75">
      <c r="A211" s="2" t="s">
        <v>110</v>
      </c>
      <c r="B211" s="2" t="s">
        <v>486</v>
      </c>
      <c r="C211" s="1" t="s">
        <v>88</v>
      </c>
      <c r="D211" s="3">
        <v>0</v>
      </c>
      <c r="E211" s="3">
        <v>0.6</v>
      </c>
      <c r="F211" s="3">
        <v>1</v>
      </c>
      <c r="G211" s="3">
        <v>1</v>
      </c>
      <c r="H211" s="3">
        <v>1</v>
      </c>
      <c r="I211" s="3">
        <v>0.6</v>
      </c>
    </row>
    <row r="212" spans="1:16" ht="12.75">
      <c r="A212" s="1" t="s">
        <v>122</v>
      </c>
      <c r="B212" s="2" t="s">
        <v>487</v>
      </c>
      <c r="C212" s="1" t="s">
        <v>96</v>
      </c>
      <c r="K212" s="3">
        <v>0</v>
      </c>
      <c r="L212" s="3">
        <v>0</v>
      </c>
      <c r="M212" s="3">
        <v>0</v>
      </c>
      <c r="N212" s="3">
        <v>0.2</v>
      </c>
      <c r="O212" s="3">
        <v>0.8</v>
      </c>
      <c r="P212" s="3">
        <v>0</v>
      </c>
    </row>
    <row r="213" spans="1:9" ht="12.75">
      <c r="A213" s="1" t="s">
        <v>310</v>
      </c>
      <c r="B213" s="2" t="s">
        <v>488</v>
      </c>
      <c r="C213" s="1" t="s">
        <v>88</v>
      </c>
      <c r="D213" s="3">
        <v>0</v>
      </c>
      <c r="E213" s="3">
        <v>0</v>
      </c>
      <c r="F213" s="3">
        <v>0</v>
      </c>
      <c r="G213" s="3">
        <v>0</v>
      </c>
      <c r="H213" s="3">
        <v>0.5</v>
      </c>
      <c r="I213" s="3">
        <v>0.1</v>
      </c>
    </row>
    <row r="214" spans="1:9" ht="12.75">
      <c r="A214" s="1" t="s">
        <v>87</v>
      </c>
      <c r="B214" s="2" t="s">
        <v>489</v>
      </c>
      <c r="C214" s="1" t="s">
        <v>88</v>
      </c>
      <c r="D214" s="3">
        <v>0</v>
      </c>
      <c r="E214" s="3">
        <v>0</v>
      </c>
      <c r="F214" s="3">
        <v>0</v>
      </c>
      <c r="G214" s="3">
        <v>0</v>
      </c>
      <c r="H214" s="3">
        <v>0.6</v>
      </c>
      <c r="I214" s="3">
        <v>0.6</v>
      </c>
    </row>
    <row r="215" spans="1:9" ht="12.75">
      <c r="A215" s="2" t="s">
        <v>490</v>
      </c>
      <c r="B215" s="2" t="s">
        <v>489</v>
      </c>
      <c r="C215" s="1" t="s">
        <v>88</v>
      </c>
      <c r="D215" s="3">
        <v>0</v>
      </c>
      <c r="E215" s="3">
        <v>0</v>
      </c>
      <c r="F215" s="3">
        <v>0</v>
      </c>
      <c r="G215" s="3">
        <v>0</v>
      </c>
      <c r="H215" s="3">
        <v>0.6</v>
      </c>
      <c r="I215" s="3">
        <v>0.6</v>
      </c>
    </row>
    <row r="216" spans="1:9" ht="12.75">
      <c r="A216" s="1" t="s">
        <v>87</v>
      </c>
      <c r="B216" s="2" t="s">
        <v>491</v>
      </c>
      <c r="C216" s="1" t="s">
        <v>88</v>
      </c>
      <c r="D216" s="3">
        <v>1</v>
      </c>
      <c r="E216" s="3">
        <v>1</v>
      </c>
      <c r="F216" s="3">
        <v>1</v>
      </c>
      <c r="G216" s="3">
        <v>1</v>
      </c>
      <c r="H216" s="3">
        <v>0.5</v>
      </c>
      <c r="I216" s="3">
        <v>0</v>
      </c>
    </row>
    <row r="217" spans="1:9" ht="12.75">
      <c r="A217" s="1" t="s">
        <v>298</v>
      </c>
      <c r="B217" s="2" t="s">
        <v>492</v>
      </c>
      <c r="C217" s="1" t="s">
        <v>88</v>
      </c>
      <c r="D217" s="3">
        <v>0</v>
      </c>
      <c r="E217" s="3">
        <v>0.8</v>
      </c>
      <c r="F217" s="3">
        <v>1</v>
      </c>
      <c r="G217" s="3">
        <v>0.4</v>
      </c>
      <c r="H217" s="3">
        <v>0</v>
      </c>
      <c r="I217" s="3">
        <v>0</v>
      </c>
    </row>
    <row r="218" spans="1:16" ht="12.75">
      <c r="A218" s="1" t="s">
        <v>442</v>
      </c>
      <c r="B218" s="2" t="s">
        <v>493</v>
      </c>
      <c r="C218" s="1" t="s">
        <v>96</v>
      </c>
      <c r="K218" s="3">
        <v>0</v>
      </c>
      <c r="L218" s="3">
        <v>0</v>
      </c>
      <c r="M218" s="3">
        <v>0</v>
      </c>
      <c r="N218" s="3">
        <v>0</v>
      </c>
      <c r="O218" s="3">
        <v>0.3</v>
      </c>
      <c r="P218" s="3">
        <v>0.3</v>
      </c>
    </row>
    <row r="219" spans="1:9" ht="12.75">
      <c r="A219" s="2" t="s">
        <v>158</v>
      </c>
      <c r="B219" s="2" t="s">
        <v>494</v>
      </c>
      <c r="C219" s="1" t="s">
        <v>88</v>
      </c>
      <c r="D219" s="3">
        <v>0</v>
      </c>
      <c r="E219" s="3">
        <v>0</v>
      </c>
      <c r="F219" s="3">
        <v>0.2</v>
      </c>
      <c r="G219" s="3">
        <v>1</v>
      </c>
      <c r="H219" s="3">
        <v>0.1</v>
      </c>
      <c r="I219" s="3">
        <v>0</v>
      </c>
    </row>
    <row r="220" spans="1:16" ht="12.75">
      <c r="A220" s="1" t="s">
        <v>286</v>
      </c>
      <c r="B220" s="2" t="s">
        <v>495</v>
      </c>
      <c r="C220" s="1" t="s">
        <v>96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0.4</v>
      </c>
    </row>
    <row r="221" spans="1:16" ht="12.75">
      <c r="A221" s="1" t="s">
        <v>114</v>
      </c>
      <c r="B221" s="2" t="s">
        <v>496</v>
      </c>
      <c r="C221" s="1" t="s">
        <v>96</v>
      </c>
      <c r="K221" s="3">
        <v>0</v>
      </c>
      <c r="L221" s="3">
        <v>0</v>
      </c>
      <c r="M221" s="3">
        <v>0</v>
      </c>
      <c r="N221" s="3">
        <v>0</v>
      </c>
      <c r="O221" s="3">
        <v>0.4</v>
      </c>
      <c r="P221" s="3">
        <v>0.6</v>
      </c>
    </row>
    <row r="222" spans="1:23" ht="12.75">
      <c r="A222" s="1" t="s">
        <v>497</v>
      </c>
      <c r="B222" s="1" t="s">
        <v>498</v>
      </c>
      <c r="C222" s="1" t="s">
        <v>81</v>
      </c>
      <c r="R222" s="3">
        <v>0</v>
      </c>
      <c r="S222" s="3">
        <v>0</v>
      </c>
      <c r="T222" s="3">
        <v>1</v>
      </c>
      <c r="U222" s="3">
        <v>1</v>
      </c>
      <c r="V222" s="3">
        <v>0.4</v>
      </c>
      <c r="W222" s="3">
        <v>0</v>
      </c>
    </row>
    <row r="223" spans="1:9" ht="12.75">
      <c r="A223" s="1" t="s">
        <v>119</v>
      </c>
      <c r="B223" s="2" t="s">
        <v>499</v>
      </c>
      <c r="C223" s="1" t="s">
        <v>88</v>
      </c>
      <c r="D223" s="3">
        <v>0</v>
      </c>
      <c r="E223" s="3">
        <v>0</v>
      </c>
      <c r="F223" s="3">
        <v>0.3</v>
      </c>
      <c r="G223" s="3">
        <v>0.8</v>
      </c>
      <c r="H223" s="3">
        <v>0</v>
      </c>
      <c r="I223" s="3">
        <v>0</v>
      </c>
    </row>
    <row r="224" spans="1:9" ht="12.75">
      <c r="A224" s="1" t="s">
        <v>288</v>
      </c>
      <c r="B224" s="2" t="s">
        <v>500</v>
      </c>
      <c r="C224" s="1" t="s">
        <v>88</v>
      </c>
      <c r="D224" s="3">
        <v>0</v>
      </c>
      <c r="E224" s="3">
        <v>0</v>
      </c>
      <c r="F224" s="3">
        <v>0</v>
      </c>
      <c r="G224" s="3">
        <v>0</v>
      </c>
      <c r="H224" s="3">
        <v>0.9</v>
      </c>
      <c r="I224" s="3">
        <v>0.6</v>
      </c>
    </row>
    <row r="225" spans="1:9" ht="12.75">
      <c r="A225" s="1" t="s">
        <v>310</v>
      </c>
      <c r="B225" s="2" t="s">
        <v>501</v>
      </c>
      <c r="C225" s="1" t="s">
        <v>88</v>
      </c>
      <c r="D225" s="3">
        <v>0.2</v>
      </c>
      <c r="E225" s="3">
        <v>0.5</v>
      </c>
      <c r="F225" s="3">
        <v>0</v>
      </c>
      <c r="G225" s="3">
        <v>0</v>
      </c>
      <c r="H225" s="3">
        <v>0</v>
      </c>
      <c r="I225" s="3">
        <v>0</v>
      </c>
    </row>
    <row r="226" spans="1:16" ht="12.75">
      <c r="A226" s="1" t="s">
        <v>141</v>
      </c>
      <c r="B226" s="2" t="s">
        <v>502</v>
      </c>
      <c r="C226" s="1" t="s">
        <v>96</v>
      </c>
      <c r="K226" s="3">
        <v>0</v>
      </c>
      <c r="L226" s="3">
        <v>0</v>
      </c>
      <c r="M226" s="3">
        <v>0</v>
      </c>
      <c r="N226" s="3">
        <v>0</v>
      </c>
      <c r="O226" s="3">
        <v>0.6</v>
      </c>
      <c r="P226" s="3">
        <v>0</v>
      </c>
    </row>
    <row r="227" spans="1:23" ht="12.75">
      <c r="A227" s="1" t="s">
        <v>303</v>
      </c>
      <c r="B227" s="2" t="s">
        <v>503</v>
      </c>
      <c r="C227" s="1" t="s">
        <v>81</v>
      </c>
      <c r="R227" s="3">
        <v>0</v>
      </c>
      <c r="S227" s="3">
        <v>0</v>
      </c>
      <c r="T227" s="3">
        <v>0</v>
      </c>
      <c r="U227" s="3">
        <v>0</v>
      </c>
      <c r="V227" s="3">
        <v>0</v>
      </c>
      <c r="W227" s="3">
        <v>0.2</v>
      </c>
    </row>
    <row r="228" spans="1:23" ht="12.75">
      <c r="A228" s="1" t="s">
        <v>351</v>
      </c>
      <c r="B228" s="2" t="s">
        <v>504</v>
      </c>
      <c r="C228" s="1" t="s">
        <v>81</v>
      </c>
      <c r="R228" s="3">
        <v>0</v>
      </c>
      <c r="S228" s="3">
        <v>0</v>
      </c>
      <c r="T228" s="3">
        <v>0</v>
      </c>
      <c r="U228" s="3">
        <v>0</v>
      </c>
      <c r="V228" s="3">
        <v>0</v>
      </c>
      <c r="W228" s="3">
        <v>0.3</v>
      </c>
    </row>
    <row r="229" spans="1:9" ht="12.75">
      <c r="A229" s="2" t="s">
        <v>110</v>
      </c>
      <c r="B229" s="2" t="s">
        <v>505</v>
      </c>
      <c r="C229" s="1" t="s">
        <v>88</v>
      </c>
      <c r="D229" s="3">
        <v>0</v>
      </c>
      <c r="E229" s="3">
        <v>0</v>
      </c>
      <c r="F229" s="3">
        <v>0.9</v>
      </c>
      <c r="G229" s="3">
        <v>0.1</v>
      </c>
      <c r="H229" s="3">
        <v>0</v>
      </c>
      <c r="I229" s="3">
        <v>0</v>
      </c>
    </row>
    <row r="230" spans="1:4" ht="12.75">
      <c r="A230" s="1" t="s">
        <v>279</v>
      </c>
      <c r="B230" s="2" t="s">
        <v>506</v>
      </c>
      <c r="C230" s="1" t="s">
        <v>88</v>
      </c>
      <c r="D230" s="3">
        <v>0.1</v>
      </c>
    </row>
    <row r="231" spans="1:16" ht="12.75">
      <c r="A231" s="1" t="s">
        <v>122</v>
      </c>
      <c r="B231" s="2" t="s">
        <v>507</v>
      </c>
      <c r="C231" s="1" t="s">
        <v>96</v>
      </c>
      <c r="K231" s="3">
        <v>0</v>
      </c>
      <c r="L231" s="3">
        <v>0</v>
      </c>
      <c r="M231" s="3">
        <v>0</v>
      </c>
      <c r="N231" s="3">
        <v>0</v>
      </c>
      <c r="O231" s="3">
        <v>0.7</v>
      </c>
      <c r="P231" s="3">
        <v>0</v>
      </c>
    </row>
    <row r="232" spans="1:16" ht="12.75">
      <c r="A232" s="1" t="s">
        <v>95</v>
      </c>
      <c r="B232" s="2" t="s">
        <v>508</v>
      </c>
      <c r="C232" s="1" t="s">
        <v>96</v>
      </c>
      <c r="K232" s="3">
        <v>0</v>
      </c>
      <c r="L232" s="3">
        <v>0</v>
      </c>
      <c r="M232" s="3">
        <v>0.2</v>
      </c>
      <c r="N232" s="3">
        <v>1</v>
      </c>
      <c r="O232" s="3">
        <v>1</v>
      </c>
      <c r="P232" s="3">
        <v>0.6</v>
      </c>
    </row>
    <row r="233" spans="1:9" ht="12.75">
      <c r="A233" s="1" t="s">
        <v>296</v>
      </c>
      <c r="B233" s="2" t="s">
        <v>509</v>
      </c>
      <c r="C233" s="1" t="s">
        <v>88</v>
      </c>
      <c r="D233" s="3">
        <v>0.4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</row>
    <row r="234" spans="1:16" ht="12.75">
      <c r="A234" s="1" t="s">
        <v>141</v>
      </c>
      <c r="B234" s="2" t="s">
        <v>510</v>
      </c>
      <c r="C234" s="1" t="s">
        <v>96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0.3</v>
      </c>
    </row>
    <row r="235" spans="1:9" ht="12.75">
      <c r="A235" s="1" t="s">
        <v>465</v>
      </c>
      <c r="B235" s="2" t="s">
        <v>511</v>
      </c>
      <c r="C235" s="1" t="s">
        <v>88</v>
      </c>
      <c r="D235" s="3">
        <v>0</v>
      </c>
      <c r="E235" s="3">
        <v>0</v>
      </c>
      <c r="F235" s="3">
        <v>0</v>
      </c>
      <c r="G235" s="3">
        <v>0.1</v>
      </c>
      <c r="H235" s="3">
        <v>1</v>
      </c>
      <c r="I235" s="3">
        <v>0.3</v>
      </c>
    </row>
    <row r="236" spans="1:9" ht="12.75">
      <c r="A236" s="2" t="s">
        <v>110</v>
      </c>
      <c r="B236" s="2" t="s">
        <v>512</v>
      </c>
      <c r="C236" s="1" t="s">
        <v>88</v>
      </c>
      <c r="D236" s="3">
        <v>0</v>
      </c>
      <c r="E236" s="3">
        <v>0</v>
      </c>
      <c r="F236" s="3">
        <v>0</v>
      </c>
      <c r="G236" s="3">
        <v>0.1</v>
      </c>
      <c r="H236" s="3">
        <v>0.8</v>
      </c>
      <c r="I236" s="3">
        <v>0</v>
      </c>
    </row>
    <row r="237" spans="1:16" ht="12.75">
      <c r="A237" s="1" t="s">
        <v>122</v>
      </c>
      <c r="B237" s="2" t="s">
        <v>513</v>
      </c>
      <c r="C237" s="1" t="s">
        <v>96</v>
      </c>
      <c r="K237" s="3">
        <v>0</v>
      </c>
      <c r="L237" s="3">
        <v>0</v>
      </c>
      <c r="M237" s="3">
        <v>0</v>
      </c>
      <c r="N237" s="3">
        <v>0</v>
      </c>
      <c r="O237" s="3">
        <v>0.6</v>
      </c>
      <c r="P237" s="3">
        <v>0</v>
      </c>
    </row>
    <row r="238" spans="1:9" ht="12.75">
      <c r="A238" s="1" t="s">
        <v>87</v>
      </c>
      <c r="B238" s="2" t="s">
        <v>514</v>
      </c>
      <c r="C238" s="1" t="s">
        <v>88</v>
      </c>
      <c r="D238" s="3">
        <v>0</v>
      </c>
      <c r="E238" s="3">
        <v>0</v>
      </c>
      <c r="F238" s="3">
        <v>0</v>
      </c>
      <c r="G238" s="3">
        <v>0</v>
      </c>
      <c r="H238" s="3">
        <v>0</v>
      </c>
      <c r="I238" s="3">
        <v>0.5</v>
      </c>
    </row>
    <row r="239" spans="1:17" ht="12.75">
      <c r="A239" s="1" t="s">
        <v>3</v>
      </c>
      <c r="B239" s="2" t="s">
        <v>515</v>
      </c>
      <c r="C239" s="1" t="s">
        <v>96</v>
      </c>
      <c r="K239" s="3">
        <v>0</v>
      </c>
      <c r="L239" s="3">
        <v>0</v>
      </c>
      <c r="M239" s="3">
        <v>0.2</v>
      </c>
      <c r="N239" s="3">
        <v>1</v>
      </c>
      <c r="O239" s="3">
        <v>1</v>
      </c>
      <c r="P239" s="3">
        <v>0.6</v>
      </c>
      <c r="Q239" s="3" t="s">
        <v>516</v>
      </c>
    </row>
    <row r="240" spans="1:23" ht="12.75">
      <c r="A240" s="1" t="s">
        <v>80</v>
      </c>
      <c r="B240" s="2" t="s">
        <v>517</v>
      </c>
      <c r="C240" s="1" t="s">
        <v>81</v>
      </c>
      <c r="R240" s="3">
        <v>0</v>
      </c>
      <c r="S240" s="3">
        <v>0</v>
      </c>
      <c r="T240" s="3">
        <v>0</v>
      </c>
      <c r="U240" s="3">
        <v>1</v>
      </c>
      <c r="V240" s="3">
        <v>0.1</v>
      </c>
      <c r="W240" s="3">
        <v>0</v>
      </c>
    </row>
    <row r="241" spans="1:23" ht="12.75">
      <c r="A241" s="1" t="s">
        <v>215</v>
      </c>
      <c r="B241" s="2" t="s">
        <v>518</v>
      </c>
      <c r="C241" s="1" t="s">
        <v>81</v>
      </c>
      <c r="R241" s="3">
        <v>0</v>
      </c>
      <c r="S241" s="3">
        <v>0.7</v>
      </c>
      <c r="T241" s="3">
        <v>0.6</v>
      </c>
      <c r="U241" s="3">
        <v>0.7</v>
      </c>
      <c r="V241" s="3">
        <v>1</v>
      </c>
      <c r="W241" s="3">
        <v>0.3</v>
      </c>
    </row>
    <row r="242" spans="1:23" ht="12.75">
      <c r="A242" s="1" t="s">
        <v>303</v>
      </c>
      <c r="B242" s="2" t="s">
        <v>519</v>
      </c>
      <c r="C242" s="1" t="s">
        <v>81</v>
      </c>
      <c r="R242" s="3">
        <v>0</v>
      </c>
      <c r="S242" s="3">
        <v>0</v>
      </c>
      <c r="T242" s="3">
        <v>0.4</v>
      </c>
      <c r="U242" s="3">
        <v>0.4</v>
      </c>
      <c r="V242" s="3">
        <v>0</v>
      </c>
      <c r="W242" s="3">
        <v>0</v>
      </c>
    </row>
    <row r="243" spans="1:9" ht="12.75">
      <c r="A243" s="1" t="s">
        <v>288</v>
      </c>
      <c r="B243" s="2" t="s">
        <v>520</v>
      </c>
      <c r="C243" s="1" t="s">
        <v>88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0.2</v>
      </c>
    </row>
    <row r="244" spans="1:9" ht="12.75">
      <c r="A244" s="1" t="s">
        <v>414</v>
      </c>
      <c r="B244" s="2" t="s">
        <v>521</v>
      </c>
      <c r="C244" s="1" t="s">
        <v>88</v>
      </c>
      <c r="D244" s="3">
        <v>0.5</v>
      </c>
      <c r="E244" s="3">
        <v>0.3</v>
      </c>
      <c r="F244" s="3">
        <v>0</v>
      </c>
      <c r="G244" s="3">
        <v>0</v>
      </c>
      <c r="H244" s="3">
        <v>0</v>
      </c>
      <c r="I244" s="3">
        <v>0</v>
      </c>
    </row>
    <row r="245" spans="1:9" ht="12.75">
      <c r="A245" s="2" t="s">
        <v>158</v>
      </c>
      <c r="B245" s="2" t="s">
        <v>522</v>
      </c>
      <c r="C245" s="1" t="s">
        <v>88</v>
      </c>
      <c r="D245" s="3">
        <v>0</v>
      </c>
      <c r="E245" s="3">
        <v>0</v>
      </c>
      <c r="F245" s="3">
        <v>0</v>
      </c>
      <c r="G245" s="3">
        <v>0.3</v>
      </c>
      <c r="H245" s="3">
        <v>0</v>
      </c>
      <c r="I245" s="3">
        <v>0</v>
      </c>
    </row>
    <row r="246" spans="1:9" ht="12.75">
      <c r="A246" s="2" t="s">
        <v>110</v>
      </c>
      <c r="B246" s="2" t="s">
        <v>523</v>
      </c>
      <c r="C246" s="1" t="s">
        <v>88</v>
      </c>
      <c r="D246" s="3">
        <v>0.3</v>
      </c>
      <c r="E246" s="3">
        <v>1</v>
      </c>
      <c r="F246" s="3">
        <v>1</v>
      </c>
      <c r="G246" s="3">
        <v>0</v>
      </c>
      <c r="H246" s="3">
        <v>0</v>
      </c>
      <c r="I246" s="3">
        <v>0</v>
      </c>
    </row>
    <row r="247" spans="1:9" ht="12.75">
      <c r="A247" s="1" t="s">
        <v>357</v>
      </c>
      <c r="B247" s="2" t="s">
        <v>524</v>
      </c>
      <c r="C247" s="1" t="s">
        <v>88</v>
      </c>
      <c r="D247" s="3">
        <v>0.2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</row>
    <row r="248" spans="1:9" ht="12.75">
      <c r="A248" s="1" t="s">
        <v>288</v>
      </c>
      <c r="B248" s="2" t="s">
        <v>525</v>
      </c>
      <c r="C248" s="1" t="s">
        <v>88</v>
      </c>
      <c r="D248" s="3">
        <v>0</v>
      </c>
      <c r="E248" s="3">
        <v>0</v>
      </c>
      <c r="F248" s="3">
        <v>0</v>
      </c>
      <c r="G248" s="3">
        <v>0.2</v>
      </c>
      <c r="H248" s="3">
        <v>0.2</v>
      </c>
      <c r="I248" s="3">
        <v>0</v>
      </c>
    </row>
    <row r="249" spans="1:9" ht="12.75">
      <c r="A249" s="1" t="s">
        <v>288</v>
      </c>
      <c r="B249" s="2" t="s">
        <v>216</v>
      </c>
      <c r="C249" s="1" t="s">
        <v>88</v>
      </c>
      <c r="D249" s="3">
        <v>0</v>
      </c>
      <c r="E249" s="3">
        <v>0</v>
      </c>
      <c r="F249" s="3">
        <v>0.7</v>
      </c>
      <c r="G249" s="3">
        <v>1</v>
      </c>
      <c r="H249" s="3">
        <v>1</v>
      </c>
      <c r="I249" s="3">
        <v>0.5</v>
      </c>
    </row>
    <row r="250" spans="1:9" ht="12.75">
      <c r="A250" s="1" t="s">
        <v>277</v>
      </c>
      <c r="B250" s="2" t="s">
        <v>217</v>
      </c>
      <c r="C250" s="1" t="s">
        <v>88</v>
      </c>
      <c r="D250" s="3">
        <v>0</v>
      </c>
      <c r="E250" s="3">
        <v>0</v>
      </c>
      <c r="F250" s="3">
        <v>0</v>
      </c>
      <c r="G250" s="3">
        <v>0</v>
      </c>
      <c r="H250" s="3">
        <v>0.2</v>
      </c>
      <c r="I250" s="3">
        <v>0</v>
      </c>
    </row>
    <row r="251" spans="1:16" ht="12.75">
      <c r="A251" s="1" t="s">
        <v>286</v>
      </c>
      <c r="B251" s="2" t="s">
        <v>218</v>
      </c>
      <c r="C251" s="1" t="s">
        <v>96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0.6</v>
      </c>
    </row>
    <row r="252" spans="1:9" ht="12.75">
      <c r="A252" s="1" t="s">
        <v>288</v>
      </c>
      <c r="B252" s="2" t="s">
        <v>219</v>
      </c>
      <c r="C252" s="1" t="s">
        <v>88</v>
      </c>
      <c r="D252" s="3">
        <v>0</v>
      </c>
      <c r="E252" s="3">
        <v>0.8</v>
      </c>
      <c r="F252" s="3">
        <v>1</v>
      </c>
      <c r="G252" s="3">
        <v>1</v>
      </c>
      <c r="H252" s="3">
        <v>1</v>
      </c>
      <c r="I252" s="3">
        <v>0</v>
      </c>
    </row>
    <row r="253" spans="1:9" ht="12.75">
      <c r="A253" s="1" t="s">
        <v>288</v>
      </c>
      <c r="B253" s="2" t="s">
        <v>220</v>
      </c>
      <c r="C253" s="1" t="s">
        <v>88</v>
      </c>
      <c r="D253" s="3">
        <v>0.9</v>
      </c>
      <c r="E253" s="3">
        <v>0</v>
      </c>
      <c r="F253" s="3">
        <v>0</v>
      </c>
      <c r="G253" s="3">
        <v>0</v>
      </c>
      <c r="H253" s="3">
        <v>0.6</v>
      </c>
      <c r="I253" s="3">
        <v>0</v>
      </c>
    </row>
    <row r="254" spans="1:16" ht="12.75">
      <c r="A254" s="1" t="s">
        <v>332</v>
      </c>
      <c r="B254" s="2" t="s">
        <v>221</v>
      </c>
      <c r="C254" s="1" t="s">
        <v>96</v>
      </c>
      <c r="K254" s="3">
        <v>0</v>
      </c>
      <c r="L254" s="3">
        <v>0</v>
      </c>
      <c r="M254" s="3">
        <v>0</v>
      </c>
      <c r="N254" s="3">
        <v>0.3</v>
      </c>
      <c r="O254" s="3">
        <v>0.9</v>
      </c>
      <c r="P254" s="3">
        <v>0</v>
      </c>
    </row>
    <row r="255" spans="1:9" ht="12.75">
      <c r="A255" s="1" t="s">
        <v>357</v>
      </c>
      <c r="B255" s="2" t="s">
        <v>222</v>
      </c>
      <c r="C255" s="1" t="s">
        <v>88</v>
      </c>
      <c r="D255" s="3">
        <v>0.1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</row>
    <row r="256" spans="1:9" ht="12.75">
      <c r="A256" s="1" t="s">
        <v>310</v>
      </c>
      <c r="B256" s="2" t="s">
        <v>223</v>
      </c>
      <c r="C256" s="1" t="s">
        <v>88</v>
      </c>
      <c r="D256" s="3">
        <v>0</v>
      </c>
      <c r="E256" s="3">
        <v>0</v>
      </c>
      <c r="F256" s="3">
        <v>0</v>
      </c>
      <c r="G256" s="3">
        <v>0.4</v>
      </c>
      <c r="H256" s="3">
        <v>1</v>
      </c>
      <c r="I256" s="3">
        <v>0.6</v>
      </c>
    </row>
    <row r="257" spans="1:9" ht="12.75">
      <c r="A257" s="1" t="s">
        <v>274</v>
      </c>
      <c r="B257" s="2" t="s">
        <v>224</v>
      </c>
      <c r="C257" s="1" t="s">
        <v>88</v>
      </c>
      <c r="D257" s="3">
        <v>0</v>
      </c>
      <c r="E257" s="3">
        <v>0</v>
      </c>
      <c r="F257" s="3">
        <v>0.4</v>
      </c>
      <c r="G257" s="3">
        <v>0.4</v>
      </c>
      <c r="H257" s="3">
        <v>0</v>
      </c>
      <c r="I257" s="3">
        <v>0</v>
      </c>
    </row>
    <row r="258" spans="1:9" ht="12.75">
      <c r="A258" s="1" t="s">
        <v>274</v>
      </c>
      <c r="B258" s="2" t="s">
        <v>225</v>
      </c>
      <c r="C258" s="1" t="s">
        <v>88</v>
      </c>
      <c r="D258" s="3">
        <v>0</v>
      </c>
      <c r="E258" s="3">
        <v>0.4</v>
      </c>
      <c r="F258" s="3">
        <v>0.5</v>
      </c>
      <c r="G258" s="3">
        <v>0</v>
      </c>
      <c r="H258" s="3">
        <v>0</v>
      </c>
      <c r="I258" s="3">
        <v>0</v>
      </c>
    </row>
    <row r="259" spans="1:9" ht="12.75">
      <c r="A259" s="1" t="s">
        <v>274</v>
      </c>
      <c r="B259" s="2" t="s">
        <v>226</v>
      </c>
      <c r="C259" s="1" t="s">
        <v>88</v>
      </c>
      <c r="D259" s="3">
        <v>0.9</v>
      </c>
      <c r="E259" s="3">
        <v>0.6</v>
      </c>
      <c r="F259" s="3">
        <v>0</v>
      </c>
      <c r="G259" s="3">
        <v>0</v>
      </c>
      <c r="H259" s="3">
        <v>0</v>
      </c>
      <c r="I259" s="3">
        <v>0</v>
      </c>
    </row>
    <row r="260" spans="1:9" ht="12.75">
      <c r="A260" s="1" t="s">
        <v>274</v>
      </c>
      <c r="B260" s="2" t="s">
        <v>227</v>
      </c>
      <c r="C260" s="1" t="s">
        <v>88</v>
      </c>
      <c r="D260" s="3">
        <v>0</v>
      </c>
      <c r="E260" s="3">
        <v>0</v>
      </c>
      <c r="F260" s="3">
        <v>0.6</v>
      </c>
      <c r="G260" s="3">
        <v>0.2</v>
      </c>
      <c r="H260" s="3">
        <v>0</v>
      </c>
      <c r="I260" s="3">
        <v>0</v>
      </c>
    </row>
    <row r="261" spans="1:23" ht="12.75">
      <c r="A261" s="1" t="s">
        <v>179</v>
      </c>
      <c r="B261" s="2" t="s">
        <v>228</v>
      </c>
      <c r="C261" s="1" t="s">
        <v>81</v>
      </c>
      <c r="R261" s="3">
        <v>0</v>
      </c>
      <c r="S261" s="3">
        <v>0</v>
      </c>
      <c r="T261" s="3">
        <v>0</v>
      </c>
      <c r="U261" s="3">
        <v>0.2</v>
      </c>
      <c r="V261" s="3">
        <v>0</v>
      </c>
      <c r="W261" s="3">
        <v>0</v>
      </c>
    </row>
    <row r="262" spans="1:16" ht="12.75">
      <c r="A262" s="1" t="s">
        <v>173</v>
      </c>
      <c r="B262" s="2" t="s">
        <v>229</v>
      </c>
      <c r="C262" s="1" t="s">
        <v>96</v>
      </c>
      <c r="K262" s="3">
        <v>0</v>
      </c>
      <c r="L262" s="3">
        <v>0</v>
      </c>
      <c r="M262" s="3">
        <v>0</v>
      </c>
      <c r="N262" s="3">
        <v>0.1</v>
      </c>
      <c r="O262" s="3">
        <v>0.5</v>
      </c>
      <c r="P262" s="3">
        <v>0</v>
      </c>
    </row>
    <row r="263" spans="1:16" ht="12.75">
      <c r="A263" s="1" t="s">
        <v>3</v>
      </c>
      <c r="B263" s="2" t="s">
        <v>230</v>
      </c>
      <c r="C263" s="1" t="s">
        <v>96</v>
      </c>
      <c r="K263" s="3">
        <v>0</v>
      </c>
      <c r="L263" s="3">
        <v>0</v>
      </c>
      <c r="M263" s="3">
        <v>0</v>
      </c>
      <c r="N263" s="3">
        <v>0.8</v>
      </c>
      <c r="O263" s="3">
        <v>1</v>
      </c>
      <c r="P263" s="3">
        <v>0.6</v>
      </c>
    </row>
    <row r="264" spans="1:16" ht="12.75">
      <c r="A264" s="1" t="s">
        <v>286</v>
      </c>
      <c r="B264" s="2" t="s">
        <v>231</v>
      </c>
      <c r="C264" s="1" t="s">
        <v>96</v>
      </c>
      <c r="K264" s="3">
        <v>0</v>
      </c>
      <c r="L264" s="3">
        <v>0</v>
      </c>
      <c r="M264" s="3">
        <v>0</v>
      </c>
      <c r="N264" s="3">
        <v>0</v>
      </c>
      <c r="O264" s="3">
        <v>0.6</v>
      </c>
      <c r="P264" s="3">
        <v>0.5</v>
      </c>
    </row>
    <row r="265" spans="1:9" ht="12.75">
      <c r="A265" s="1" t="s">
        <v>98</v>
      </c>
      <c r="B265" s="2" t="s">
        <v>232</v>
      </c>
      <c r="C265" s="1" t="s">
        <v>88</v>
      </c>
      <c r="D265" s="3">
        <v>0</v>
      </c>
      <c r="E265" s="3">
        <v>0</v>
      </c>
      <c r="F265" s="3">
        <v>0.5</v>
      </c>
      <c r="G265" s="3">
        <v>1</v>
      </c>
      <c r="H265" s="3">
        <v>1</v>
      </c>
      <c r="I265" s="3">
        <v>0.5</v>
      </c>
    </row>
    <row r="266" spans="1:9" ht="12.75">
      <c r="A266" s="2" t="s">
        <v>158</v>
      </c>
      <c r="B266" s="2" t="s">
        <v>233</v>
      </c>
      <c r="C266" s="1" t="s">
        <v>88</v>
      </c>
      <c r="D266" s="3">
        <v>0</v>
      </c>
      <c r="E266" s="3">
        <v>0</v>
      </c>
      <c r="F266" s="3">
        <v>0</v>
      </c>
      <c r="G266" s="3">
        <v>0.3</v>
      </c>
      <c r="H266" s="3">
        <v>0.5</v>
      </c>
      <c r="I266" s="3">
        <v>0</v>
      </c>
    </row>
    <row r="267" spans="1:23" ht="12.75">
      <c r="A267" s="1" t="s">
        <v>29</v>
      </c>
      <c r="B267" s="2" t="s">
        <v>234</v>
      </c>
      <c r="C267" s="1" t="s">
        <v>81</v>
      </c>
      <c r="R267" s="3">
        <v>0</v>
      </c>
      <c r="S267" s="3">
        <v>0</v>
      </c>
      <c r="T267" s="3">
        <v>0.2</v>
      </c>
      <c r="U267" s="3">
        <v>0</v>
      </c>
      <c r="V267" s="3">
        <v>0</v>
      </c>
      <c r="W267" s="3">
        <v>0</v>
      </c>
    </row>
    <row r="268" spans="1:23" ht="12.75">
      <c r="A268" s="1" t="s">
        <v>351</v>
      </c>
      <c r="B268" s="2" t="s">
        <v>235</v>
      </c>
      <c r="C268" s="1" t="s">
        <v>81</v>
      </c>
      <c r="R268" s="3">
        <v>0</v>
      </c>
      <c r="S268" s="3">
        <v>0.5</v>
      </c>
      <c r="T268" s="3">
        <v>0.7</v>
      </c>
      <c r="U268" s="3">
        <v>0</v>
      </c>
      <c r="V268" s="3">
        <v>0</v>
      </c>
      <c r="W268" s="3">
        <v>0</v>
      </c>
    </row>
    <row r="269" spans="1:9" ht="12.75">
      <c r="A269" s="1" t="s">
        <v>288</v>
      </c>
      <c r="B269" s="2" t="s">
        <v>236</v>
      </c>
      <c r="C269" s="1" t="s">
        <v>88</v>
      </c>
      <c r="D269" s="3">
        <v>0</v>
      </c>
      <c r="E269" s="3">
        <v>0</v>
      </c>
      <c r="F269" s="3">
        <v>0.5</v>
      </c>
      <c r="G269" s="3">
        <v>1</v>
      </c>
      <c r="H269" s="3">
        <v>0</v>
      </c>
      <c r="I269" s="3">
        <v>0</v>
      </c>
    </row>
    <row r="270" spans="1:9" ht="12.75">
      <c r="A270" s="1" t="s">
        <v>288</v>
      </c>
      <c r="B270" s="2" t="s">
        <v>237</v>
      </c>
      <c r="C270" s="1" t="s">
        <v>88</v>
      </c>
      <c r="D270" s="3">
        <v>0.2</v>
      </c>
      <c r="E270" s="3">
        <v>0.9</v>
      </c>
      <c r="F270" s="3">
        <v>1</v>
      </c>
      <c r="G270" s="3">
        <v>1</v>
      </c>
      <c r="H270" s="3">
        <v>0.9</v>
      </c>
      <c r="I270" s="3">
        <v>0</v>
      </c>
    </row>
    <row r="271" spans="1:16" ht="12.75">
      <c r="A271" s="1" t="s">
        <v>141</v>
      </c>
      <c r="B271" s="2" t="s">
        <v>238</v>
      </c>
      <c r="C271" s="1" t="s">
        <v>96</v>
      </c>
      <c r="K271" s="3">
        <v>0</v>
      </c>
      <c r="L271" s="3">
        <v>0</v>
      </c>
      <c r="M271" s="3">
        <v>0</v>
      </c>
      <c r="N271" s="3">
        <v>0</v>
      </c>
      <c r="O271" s="3">
        <v>0.2</v>
      </c>
      <c r="P271" s="3">
        <v>0.6</v>
      </c>
    </row>
    <row r="272" spans="1:9" ht="12.75">
      <c r="A272" s="1" t="s">
        <v>288</v>
      </c>
      <c r="B272" s="2" t="s">
        <v>239</v>
      </c>
      <c r="C272" s="1" t="s">
        <v>88</v>
      </c>
      <c r="D272" s="3">
        <v>0</v>
      </c>
      <c r="E272" s="3">
        <v>0</v>
      </c>
      <c r="F272" s="3">
        <v>0</v>
      </c>
      <c r="G272" s="3">
        <v>0.3</v>
      </c>
      <c r="H272" s="3">
        <v>0</v>
      </c>
      <c r="I272" s="3">
        <v>0</v>
      </c>
    </row>
    <row r="273" spans="1:16" ht="12.75">
      <c r="A273" s="1" t="s">
        <v>173</v>
      </c>
      <c r="B273" s="2" t="s">
        <v>240</v>
      </c>
      <c r="C273" s="1" t="s">
        <v>96</v>
      </c>
      <c r="K273" s="3">
        <v>0</v>
      </c>
      <c r="L273" s="3">
        <v>0</v>
      </c>
      <c r="M273" s="3">
        <v>0</v>
      </c>
      <c r="N273" s="3">
        <v>0.1</v>
      </c>
      <c r="O273" s="3">
        <v>1</v>
      </c>
      <c r="P273" s="3">
        <v>0.5</v>
      </c>
    </row>
    <row r="274" spans="1:16" ht="12.75">
      <c r="A274" s="1" t="s">
        <v>286</v>
      </c>
      <c r="B274" s="2" t="s">
        <v>241</v>
      </c>
      <c r="C274" s="1" t="s">
        <v>96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0.5</v>
      </c>
    </row>
    <row r="275" spans="1:9" ht="12.75">
      <c r="A275" s="1" t="s">
        <v>242</v>
      </c>
      <c r="B275" s="2" t="s">
        <v>243</v>
      </c>
      <c r="C275" s="1" t="s">
        <v>88</v>
      </c>
      <c r="D275" s="3">
        <v>0</v>
      </c>
      <c r="E275" s="3">
        <v>0</v>
      </c>
      <c r="F275" s="3">
        <v>0</v>
      </c>
      <c r="G275" s="3">
        <v>0.1</v>
      </c>
      <c r="H275" s="3">
        <v>0</v>
      </c>
      <c r="I275" s="3">
        <v>0</v>
      </c>
    </row>
    <row r="276" spans="1:23" ht="12.75">
      <c r="A276" s="1" t="s">
        <v>127</v>
      </c>
      <c r="B276" s="2" t="s">
        <v>244</v>
      </c>
      <c r="C276" s="1" t="s">
        <v>81</v>
      </c>
      <c r="R276" s="3">
        <v>0</v>
      </c>
      <c r="S276" s="3">
        <v>0.4</v>
      </c>
      <c r="T276" s="3">
        <v>1</v>
      </c>
      <c r="U276" s="3">
        <v>1</v>
      </c>
      <c r="V276" s="3">
        <v>0.5</v>
      </c>
      <c r="W276" s="3">
        <v>0</v>
      </c>
    </row>
    <row r="277" spans="1:23" ht="12.75">
      <c r="A277" s="1" t="s">
        <v>245</v>
      </c>
      <c r="B277" s="2" t="s">
        <v>246</v>
      </c>
      <c r="C277" s="1" t="s">
        <v>81</v>
      </c>
      <c r="R277" s="3">
        <v>0</v>
      </c>
      <c r="S277" s="3">
        <v>0.8</v>
      </c>
      <c r="T277" s="3">
        <v>1</v>
      </c>
      <c r="U277" s="3">
        <v>0.1</v>
      </c>
      <c r="V277" s="3">
        <v>0</v>
      </c>
      <c r="W277" s="3">
        <v>0</v>
      </c>
    </row>
    <row r="278" spans="1:9" ht="12.75">
      <c r="A278" s="1" t="s">
        <v>298</v>
      </c>
      <c r="B278" s="2" t="s">
        <v>247</v>
      </c>
      <c r="C278" s="1" t="s">
        <v>88</v>
      </c>
      <c r="D278" s="3">
        <v>0</v>
      </c>
      <c r="E278" s="3">
        <v>0</v>
      </c>
      <c r="F278" s="3">
        <v>0</v>
      </c>
      <c r="G278" s="3">
        <v>0.4</v>
      </c>
      <c r="H278" s="3">
        <v>0</v>
      </c>
      <c r="I278" s="3">
        <v>0</v>
      </c>
    </row>
    <row r="279" spans="1:9" ht="12.75">
      <c r="A279" s="2" t="s">
        <v>158</v>
      </c>
      <c r="B279" s="2" t="s">
        <v>248</v>
      </c>
      <c r="C279" s="1" t="s">
        <v>88</v>
      </c>
      <c r="D279" s="3">
        <v>0</v>
      </c>
      <c r="E279" s="3">
        <v>0</v>
      </c>
      <c r="F279" s="3">
        <v>0</v>
      </c>
      <c r="G279" s="3">
        <v>0</v>
      </c>
      <c r="H279" s="3">
        <v>0</v>
      </c>
      <c r="I279" s="3">
        <v>0.5</v>
      </c>
    </row>
    <row r="280" spans="1:23" ht="12.75">
      <c r="A280" s="1" t="s">
        <v>16</v>
      </c>
      <c r="B280" s="2" t="s">
        <v>249</v>
      </c>
      <c r="C280" s="1" t="s">
        <v>81</v>
      </c>
      <c r="R280" s="3">
        <v>0.2</v>
      </c>
      <c r="S280" s="3">
        <v>1</v>
      </c>
      <c r="T280" s="3">
        <v>0.2</v>
      </c>
      <c r="U280" s="3">
        <v>0</v>
      </c>
      <c r="V280" s="3">
        <v>0</v>
      </c>
      <c r="W280" s="3">
        <v>0</v>
      </c>
    </row>
    <row r="281" spans="1:9" ht="12.75">
      <c r="A281" s="2" t="s">
        <v>158</v>
      </c>
      <c r="B281" s="2" t="s">
        <v>250</v>
      </c>
      <c r="C281" s="1" t="s">
        <v>88</v>
      </c>
      <c r="D281" s="3">
        <v>0</v>
      </c>
      <c r="E281" s="3">
        <v>0</v>
      </c>
      <c r="F281" s="3">
        <v>0.1</v>
      </c>
      <c r="G281" s="3">
        <v>0.2</v>
      </c>
      <c r="H281" s="3">
        <v>0</v>
      </c>
      <c r="I281" s="3">
        <v>0</v>
      </c>
    </row>
    <row r="282" spans="1:16" ht="12.75">
      <c r="A282" s="1" t="s">
        <v>3</v>
      </c>
      <c r="B282" s="2" t="s">
        <v>251</v>
      </c>
      <c r="C282" s="1" t="s">
        <v>96</v>
      </c>
      <c r="K282" s="3">
        <v>0</v>
      </c>
      <c r="L282" s="3">
        <v>0</v>
      </c>
      <c r="M282" s="3">
        <v>0.3</v>
      </c>
      <c r="N282" s="3">
        <v>1</v>
      </c>
      <c r="O282" s="3">
        <v>0.3</v>
      </c>
      <c r="P282" s="3">
        <v>0</v>
      </c>
    </row>
    <row r="283" spans="1:9" ht="12.75">
      <c r="A283" s="1" t="s">
        <v>277</v>
      </c>
      <c r="B283" s="2" t="s">
        <v>252</v>
      </c>
      <c r="C283" s="1" t="s">
        <v>88</v>
      </c>
      <c r="D283" s="3">
        <v>0</v>
      </c>
      <c r="E283" s="3">
        <v>0</v>
      </c>
      <c r="F283" s="3">
        <v>0.5</v>
      </c>
      <c r="G283" s="3">
        <v>0.1</v>
      </c>
      <c r="H283" s="3">
        <v>0</v>
      </c>
      <c r="I283" s="3">
        <v>0</v>
      </c>
    </row>
    <row r="284" spans="1:16" ht="12.75">
      <c r="A284" s="1" t="s">
        <v>141</v>
      </c>
      <c r="B284" s="2" t="s">
        <v>253</v>
      </c>
      <c r="C284" s="1" t="s">
        <v>96</v>
      </c>
      <c r="K284" s="3">
        <v>0</v>
      </c>
      <c r="L284" s="3">
        <v>0</v>
      </c>
      <c r="M284" s="3">
        <v>0.7</v>
      </c>
      <c r="N284" s="3">
        <v>1</v>
      </c>
      <c r="O284" s="3">
        <v>0.9</v>
      </c>
      <c r="P284" s="3">
        <v>0</v>
      </c>
    </row>
    <row r="285" spans="1:9" ht="12.75">
      <c r="A285" s="2" t="s">
        <v>158</v>
      </c>
      <c r="B285" s="2" t="s">
        <v>557</v>
      </c>
      <c r="C285" s="1" t="s">
        <v>88</v>
      </c>
      <c r="D285" s="3">
        <v>0</v>
      </c>
      <c r="E285" s="3">
        <v>0</v>
      </c>
      <c r="F285" s="3">
        <v>0</v>
      </c>
      <c r="G285" s="3">
        <v>0</v>
      </c>
      <c r="H285" s="3">
        <v>0.5</v>
      </c>
      <c r="I285" s="3">
        <v>0</v>
      </c>
    </row>
    <row r="286" spans="1:9" ht="12.75">
      <c r="A286" s="1" t="s">
        <v>242</v>
      </c>
      <c r="B286" s="2" t="s">
        <v>558</v>
      </c>
      <c r="C286" s="1" t="s">
        <v>88</v>
      </c>
      <c r="D286" s="3">
        <v>0</v>
      </c>
      <c r="E286" s="3">
        <v>0</v>
      </c>
      <c r="F286" s="3">
        <v>0</v>
      </c>
      <c r="G286" s="3">
        <v>0</v>
      </c>
      <c r="H286" s="3">
        <v>0.4</v>
      </c>
      <c r="I286" s="3">
        <v>0</v>
      </c>
    </row>
    <row r="287" spans="1:9" ht="12.75">
      <c r="A287" s="2" t="s">
        <v>158</v>
      </c>
      <c r="B287" s="2" t="s">
        <v>559</v>
      </c>
      <c r="C287" s="1" t="s">
        <v>88</v>
      </c>
      <c r="D287" s="3">
        <v>0</v>
      </c>
      <c r="E287" s="3">
        <v>0</v>
      </c>
      <c r="F287" s="3">
        <v>0</v>
      </c>
      <c r="G287" s="3">
        <v>0</v>
      </c>
      <c r="H287" s="3">
        <v>0.5</v>
      </c>
      <c r="I287" s="3">
        <v>0.6</v>
      </c>
    </row>
    <row r="288" spans="1:16" ht="12.75">
      <c r="A288" s="1" t="s">
        <v>419</v>
      </c>
      <c r="B288" s="2" t="s">
        <v>560</v>
      </c>
      <c r="C288" s="1" t="s">
        <v>96</v>
      </c>
      <c r="K288" s="3">
        <v>0</v>
      </c>
      <c r="L288" s="3">
        <v>0</v>
      </c>
      <c r="M288" s="3">
        <v>0</v>
      </c>
      <c r="N288" s="3">
        <v>0</v>
      </c>
      <c r="O288" s="3">
        <v>0.3</v>
      </c>
      <c r="P288" s="3">
        <v>0</v>
      </c>
    </row>
    <row r="289" spans="1:9" ht="12.75">
      <c r="A289" s="1" t="s">
        <v>561</v>
      </c>
      <c r="B289" s="2" t="s">
        <v>562</v>
      </c>
      <c r="C289" s="1" t="s">
        <v>88</v>
      </c>
      <c r="D289" s="3">
        <v>0</v>
      </c>
      <c r="E289" s="3">
        <v>0</v>
      </c>
      <c r="F289" s="3">
        <v>0</v>
      </c>
      <c r="G289" s="3">
        <v>0.1</v>
      </c>
      <c r="H289" s="3">
        <v>0.7</v>
      </c>
      <c r="I289" s="3">
        <v>0</v>
      </c>
    </row>
    <row r="290" spans="1:9" ht="12.75">
      <c r="A290" s="1" t="s">
        <v>119</v>
      </c>
      <c r="B290" s="2" t="s">
        <v>563</v>
      </c>
      <c r="C290" s="1" t="s">
        <v>88</v>
      </c>
      <c r="D290" s="3">
        <v>0</v>
      </c>
      <c r="E290" s="3">
        <v>0</v>
      </c>
      <c r="F290" s="3">
        <v>0</v>
      </c>
      <c r="G290" s="3">
        <v>0.6</v>
      </c>
      <c r="H290" s="3">
        <v>0.5</v>
      </c>
      <c r="I290" s="3">
        <v>0</v>
      </c>
    </row>
    <row r="291" spans="1:9" ht="12.75">
      <c r="A291" s="1" t="s">
        <v>274</v>
      </c>
      <c r="B291" s="2" t="s">
        <v>564</v>
      </c>
      <c r="C291" s="1" t="s">
        <v>88</v>
      </c>
      <c r="D291" s="3">
        <v>0</v>
      </c>
      <c r="E291" s="3">
        <v>0</v>
      </c>
      <c r="F291" s="3">
        <v>0</v>
      </c>
      <c r="G291" s="3">
        <v>0.3</v>
      </c>
      <c r="H291" s="3">
        <v>0.5</v>
      </c>
      <c r="I291" s="3">
        <v>0</v>
      </c>
    </row>
    <row r="292" spans="1:9" ht="12.75">
      <c r="A292" s="1" t="s">
        <v>119</v>
      </c>
      <c r="B292" s="2" t="s">
        <v>565</v>
      </c>
      <c r="C292" s="1" t="s">
        <v>88</v>
      </c>
      <c r="D292" s="3">
        <v>0</v>
      </c>
      <c r="E292" s="3">
        <v>0</v>
      </c>
      <c r="F292" s="3">
        <v>0</v>
      </c>
      <c r="G292" s="3">
        <v>0</v>
      </c>
      <c r="H292" s="3">
        <v>0.5</v>
      </c>
      <c r="I292" s="3">
        <v>0.6</v>
      </c>
    </row>
    <row r="293" spans="1:9" ht="12.75">
      <c r="A293" s="1" t="s">
        <v>277</v>
      </c>
      <c r="B293" s="2" t="s">
        <v>566</v>
      </c>
      <c r="C293" s="1" t="s">
        <v>88</v>
      </c>
      <c r="D293" s="3">
        <v>0.9</v>
      </c>
      <c r="E293" s="3">
        <v>0.5</v>
      </c>
      <c r="F293" s="3">
        <v>0</v>
      </c>
      <c r="G293" s="3">
        <v>0</v>
      </c>
      <c r="H293" s="3">
        <v>0</v>
      </c>
      <c r="I293" s="3">
        <v>0</v>
      </c>
    </row>
    <row r="294" spans="1:9" ht="12.75">
      <c r="A294" s="2" t="s">
        <v>158</v>
      </c>
      <c r="B294" s="2" t="s">
        <v>567</v>
      </c>
      <c r="C294" s="1" t="s">
        <v>88</v>
      </c>
      <c r="D294" s="3">
        <v>0</v>
      </c>
      <c r="E294" s="3">
        <v>0.2</v>
      </c>
      <c r="F294" s="3">
        <v>0.2</v>
      </c>
      <c r="G294" s="3">
        <v>0</v>
      </c>
      <c r="H294" s="3">
        <v>0</v>
      </c>
      <c r="I294" s="3">
        <v>0</v>
      </c>
    </row>
    <row r="295" spans="1:16" ht="12.75">
      <c r="A295" s="1" t="s">
        <v>141</v>
      </c>
      <c r="B295" s="2" t="s">
        <v>568</v>
      </c>
      <c r="C295" s="1" t="s">
        <v>96</v>
      </c>
      <c r="K295" s="3">
        <v>0</v>
      </c>
      <c r="L295" s="3">
        <v>0</v>
      </c>
      <c r="M295" s="3">
        <v>0.1</v>
      </c>
      <c r="N295" s="3">
        <v>1</v>
      </c>
      <c r="O295" s="3">
        <v>0.9</v>
      </c>
      <c r="P295" s="3">
        <v>0</v>
      </c>
    </row>
    <row r="296" spans="1:16" ht="12.75">
      <c r="A296" s="1" t="s">
        <v>281</v>
      </c>
      <c r="B296" s="2" t="s">
        <v>569</v>
      </c>
      <c r="C296" s="1" t="s">
        <v>96</v>
      </c>
      <c r="K296" s="3">
        <v>0</v>
      </c>
      <c r="L296" s="3">
        <v>0</v>
      </c>
      <c r="M296" s="3">
        <v>0</v>
      </c>
      <c r="N296" s="3">
        <v>0.5</v>
      </c>
      <c r="O296" s="3">
        <v>1</v>
      </c>
      <c r="P296" s="3">
        <v>0.6</v>
      </c>
    </row>
    <row r="297" spans="1:9" ht="12.75">
      <c r="A297" s="1" t="s">
        <v>561</v>
      </c>
      <c r="B297" s="2" t="s">
        <v>570</v>
      </c>
      <c r="C297" s="1" t="s">
        <v>88</v>
      </c>
      <c r="D297" s="3">
        <v>0</v>
      </c>
      <c r="E297" s="3">
        <v>0</v>
      </c>
      <c r="F297" s="3">
        <v>0</v>
      </c>
      <c r="G297" s="3">
        <v>0.1</v>
      </c>
      <c r="H297" s="3">
        <v>0.9</v>
      </c>
      <c r="I297" s="3">
        <v>0</v>
      </c>
    </row>
    <row r="298" spans="1:9" ht="12.75">
      <c r="A298" s="2" t="s">
        <v>110</v>
      </c>
      <c r="B298" s="2" t="s">
        <v>571</v>
      </c>
      <c r="C298" s="1" t="s">
        <v>88</v>
      </c>
      <c r="D298" s="3">
        <v>0</v>
      </c>
      <c r="E298" s="3">
        <v>0</v>
      </c>
      <c r="F298" s="3">
        <v>0</v>
      </c>
      <c r="G298" s="3">
        <v>0.4</v>
      </c>
      <c r="H298" s="3">
        <v>0.2</v>
      </c>
      <c r="I298" s="3">
        <v>0</v>
      </c>
    </row>
    <row r="299" spans="1:9" ht="12.75">
      <c r="A299" s="1" t="s">
        <v>119</v>
      </c>
      <c r="B299" s="2" t="s">
        <v>572</v>
      </c>
      <c r="C299" s="1" t="s">
        <v>88</v>
      </c>
      <c r="D299" s="3">
        <v>0</v>
      </c>
      <c r="E299" s="3">
        <v>0.9</v>
      </c>
      <c r="F299" s="3">
        <v>0.1</v>
      </c>
      <c r="G299" s="3">
        <v>0</v>
      </c>
      <c r="H299" s="3">
        <v>0</v>
      </c>
      <c r="I299" s="3">
        <v>0</v>
      </c>
    </row>
    <row r="300" spans="1:9" ht="12.75">
      <c r="A300" s="2" t="s">
        <v>110</v>
      </c>
      <c r="B300" s="2" t="s">
        <v>573</v>
      </c>
      <c r="C300" s="1" t="s">
        <v>88</v>
      </c>
      <c r="D300" s="3">
        <v>0</v>
      </c>
      <c r="E300" s="3">
        <v>0</v>
      </c>
      <c r="F300" s="3">
        <v>0</v>
      </c>
      <c r="G300" s="3">
        <v>0.3</v>
      </c>
      <c r="H300" s="3">
        <v>0.3</v>
      </c>
      <c r="I300" s="3">
        <v>0</v>
      </c>
    </row>
    <row r="301" spans="1:23" ht="12.75">
      <c r="A301" s="1" t="s">
        <v>83</v>
      </c>
      <c r="B301" s="2" t="s">
        <v>574</v>
      </c>
      <c r="C301" s="1" t="s">
        <v>81</v>
      </c>
      <c r="R301" s="3">
        <v>0</v>
      </c>
      <c r="S301" s="3">
        <v>0</v>
      </c>
      <c r="T301" s="3">
        <v>0</v>
      </c>
      <c r="U301" s="3">
        <v>0.6</v>
      </c>
      <c r="V301" s="3">
        <v>0.3</v>
      </c>
      <c r="W301" s="3">
        <v>0</v>
      </c>
    </row>
    <row r="302" spans="1:9" ht="12.75">
      <c r="A302" s="2" t="s">
        <v>110</v>
      </c>
      <c r="B302" s="2" t="s">
        <v>575</v>
      </c>
      <c r="C302" s="1" t="s">
        <v>88</v>
      </c>
      <c r="D302" s="3">
        <v>0.5</v>
      </c>
      <c r="E302" s="3">
        <v>1</v>
      </c>
      <c r="F302" s="3">
        <v>1</v>
      </c>
      <c r="G302" s="3">
        <v>1</v>
      </c>
      <c r="H302" s="3">
        <v>0.8</v>
      </c>
      <c r="I302" s="3">
        <v>0.4</v>
      </c>
    </row>
    <row r="303" spans="1:16" ht="12.75">
      <c r="A303" s="1" t="s">
        <v>173</v>
      </c>
      <c r="B303" s="2" t="s">
        <v>576</v>
      </c>
      <c r="C303" s="1" t="s">
        <v>96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0.3</v>
      </c>
    </row>
    <row r="304" spans="1:9" ht="12.75">
      <c r="A304" s="1" t="s">
        <v>310</v>
      </c>
      <c r="B304" s="2" t="s">
        <v>577</v>
      </c>
      <c r="C304" s="1" t="s">
        <v>88</v>
      </c>
      <c r="D304" s="3">
        <v>0</v>
      </c>
      <c r="E304" s="3">
        <v>0</v>
      </c>
      <c r="F304" s="3">
        <v>0</v>
      </c>
      <c r="G304" s="3">
        <v>0.7</v>
      </c>
      <c r="H304" s="3">
        <v>0.5</v>
      </c>
      <c r="I304" s="3">
        <v>0</v>
      </c>
    </row>
    <row r="305" spans="1:9" ht="12.75">
      <c r="A305" s="2" t="s">
        <v>110</v>
      </c>
      <c r="B305" s="2" t="s">
        <v>578</v>
      </c>
      <c r="C305" s="1" t="s">
        <v>88</v>
      </c>
      <c r="D305" s="3">
        <v>0</v>
      </c>
      <c r="E305" s="3">
        <v>0.2</v>
      </c>
      <c r="F305" s="3">
        <v>0.7</v>
      </c>
      <c r="G305" s="3">
        <v>0</v>
      </c>
      <c r="H305" s="3">
        <v>0</v>
      </c>
      <c r="I305" s="3">
        <v>0</v>
      </c>
    </row>
    <row r="306" spans="1:9" ht="12.75">
      <c r="A306" s="1" t="s">
        <v>277</v>
      </c>
      <c r="B306" s="2" t="s">
        <v>579</v>
      </c>
      <c r="C306" s="1" t="s">
        <v>88</v>
      </c>
      <c r="D306" s="3">
        <v>0</v>
      </c>
      <c r="E306" s="3">
        <v>0.4</v>
      </c>
      <c r="F306" s="3">
        <v>1</v>
      </c>
      <c r="G306" s="3">
        <v>1</v>
      </c>
      <c r="H306" s="3">
        <v>0.3</v>
      </c>
      <c r="I306" s="3">
        <v>0</v>
      </c>
    </row>
    <row r="307" spans="1:3" ht="12.75">
      <c r="A307" s="1" t="s">
        <v>119</v>
      </c>
      <c r="B307" s="2" t="s">
        <v>580</v>
      </c>
      <c r="C307" s="1" t="s">
        <v>88</v>
      </c>
    </row>
    <row r="308" spans="1:9" ht="12.75">
      <c r="A308" s="1" t="s">
        <v>363</v>
      </c>
      <c r="B308" s="2" t="s">
        <v>581</v>
      </c>
      <c r="C308" s="1" t="s">
        <v>88</v>
      </c>
      <c r="D308" s="3">
        <v>0</v>
      </c>
      <c r="E308" s="3">
        <v>0</v>
      </c>
      <c r="F308" s="3">
        <v>0.9</v>
      </c>
      <c r="G308" s="3">
        <v>1</v>
      </c>
      <c r="H308" s="3">
        <v>1</v>
      </c>
      <c r="I308" s="3">
        <v>0.4</v>
      </c>
    </row>
    <row r="309" spans="1:9" ht="12.75">
      <c r="A309" s="1" t="s">
        <v>310</v>
      </c>
      <c r="B309" s="2" t="s">
        <v>582</v>
      </c>
      <c r="C309" s="1" t="s">
        <v>88</v>
      </c>
      <c r="D309" s="3">
        <v>0</v>
      </c>
      <c r="E309" s="3">
        <v>0</v>
      </c>
      <c r="F309" s="3">
        <v>0</v>
      </c>
      <c r="G309" s="3">
        <v>0.3</v>
      </c>
      <c r="H309" s="3">
        <v>1</v>
      </c>
      <c r="I309" s="3">
        <v>0</v>
      </c>
    </row>
    <row r="310" spans="1:9" ht="12.75">
      <c r="A310" s="1" t="s">
        <v>274</v>
      </c>
      <c r="B310" s="2" t="s">
        <v>583</v>
      </c>
      <c r="C310" s="1" t="s">
        <v>88</v>
      </c>
      <c r="D310" s="3">
        <v>0</v>
      </c>
      <c r="E310" s="3">
        <v>0</v>
      </c>
      <c r="F310" s="3">
        <v>0</v>
      </c>
      <c r="G310" s="3">
        <v>0.6</v>
      </c>
      <c r="H310" s="3">
        <v>0</v>
      </c>
      <c r="I310" s="3">
        <v>0</v>
      </c>
    </row>
    <row r="311" spans="1:23" ht="12.75">
      <c r="A311" s="1" t="s">
        <v>29</v>
      </c>
      <c r="B311" s="2" t="s">
        <v>584</v>
      </c>
      <c r="C311" s="1" t="s">
        <v>81</v>
      </c>
      <c r="R311" s="3">
        <v>0</v>
      </c>
      <c r="S311" s="3">
        <v>0</v>
      </c>
      <c r="T311" s="3">
        <v>1</v>
      </c>
      <c r="U311" s="3">
        <v>0</v>
      </c>
      <c r="V311" s="3">
        <v>0</v>
      </c>
      <c r="W311" s="3">
        <v>0</v>
      </c>
    </row>
    <row r="312" spans="1:9" ht="12" customHeight="1">
      <c r="A312" s="1" t="s">
        <v>274</v>
      </c>
      <c r="B312" s="2" t="s">
        <v>585</v>
      </c>
      <c r="C312" s="1" t="s">
        <v>88</v>
      </c>
      <c r="D312" s="3">
        <v>0</v>
      </c>
      <c r="E312" s="3">
        <v>1</v>
      </c>
      <c r="F312" s="3">
        <v>0.7</v>
      </c>
      <c r="G312" s="3">
        <v>0</v>
      </c>
      <c r="H312" s="3">
        <v>0</v>
      </c>
      <c r="I312" s="3">
        <v>0</v>
      </c>
    </row>
    <row r="313" spans="1:23" ht="12.75">
      <c r="A313" s="1" t="s">
        <v>108</v>
      </c>
      <c r="B313" s="2" t="s">
        <v>586</v>
      </c>
      <c r="C313" s="1" t="s">
        <v>81</v>
      </c>
      <c r="S313" s="3">
        <v>0</v>
      </c>
      <c r="T313" s="3">
        <v>0.1</v>
      </c>
      <c r="U313" s="3">
        <v>1</v>
      </c>
      <c r="V313" s="3">
        <v>1</v>
      </c>
      <c r="W313" s="3">
        <v>0.3</v>
      </c>
    </row>
    <row r="314" spans="1:23" ht="12.75">
      <c r="A314" s="1" t="s">
        <v>100</v>
      </c>
      <c r="B314" s="2" t="s">
        <v>587</v>
      </c>
      <c r="C314" s="1" t="s">
        <v>81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0.5</v>
      </c>
    </row>
    <row r="315" spans="1:3" ht="12.75">
      <c r="A315" s="1" t="s">
        <v>119</v>
      </c>
      <c r="B315" s="2" t="s">
        <v>588</v>
      </c>
      <c r="C315" s="1" t="s">
        <v>88</v>
      </c>
    </row>
    <row r="316" spans="1:16" ht="12.75">
      <c r="A316" s="1" t="s">
        <v>281</v>
      </c>
      <c r="B316" s="2" t="s">
        <v>589</v>
      </c>
      <c r="C316" s="1" t="s">
        <v>96</v>
      </c>
      <c r="K316" s="3">
        <v>0</v>
      </c>
      <c r="L316" s="3">
        <v>0</v>
      </c>
      <c r="M316" s="3">
        <v>0</v>
      </c>
      <c r="N316" s="3">
        <v>0</v>
      </c>
      <c r="O316" s="3">
        <v>0.1</v>
      </c>
      <c r="P316" s="3">
        <v>0.6</v>
      </c>
    </row>
    <row r="317" spans="1:25" ht="12.75">
      <c r="A317" s="1" t="s">
        <v>363</v>
      </c>
      <c r="B317" s="2" t="s">
        <v>590</v>
      </c>
      <c r="C317" s="1" t="s">
        <v>88</v>
      </c>
      <c r="D317" s="3">
        <v>0</v>
      </c>
      <c r="E317" s="3">
        <v>0</v>
      </c>
      <c r="F317" s="3">
        <v>0.4</v>
      </c>
      <c r="G317" s="3">
        <v>0.1</v>
      </c>
      <c r="H317" s="3">
        <v>0</v>
      </c>
      <c r="I317" s="3">
        <v>0</v>
      </c>
      <c r="Y317" s="3" t="s">
        <v>591</v>
      </c>
    </row>
    <row r="318" spans="1:9" ht="12.75">
      <c r="A318" s="1" t="s">
        <v>119</v>
      </c>
      <c r="B318" s="2" t="s">
        <v>592</v>
      </c>
      <c r="C318" s="1" t="s">
        <v>88</v>
      </c>
      <c r="D318" s="3">
        <v>0</v>
      </c>
      <c r="E318" s="3">
        <v>0</v>
      </c>
      <c r="F318" s="3">
        <v>0</v>
      </c>
      <c r="G318" s="3">
        <v>0</v>
      </c>
      <c r="H318" s="3">
        <v>0</v>
      </c>
      <c r="I318" s="3">
        <v>0.3</v>
      </c>
    </row>
    <row r="319" spans="1:16" ht="12.75">
      <c r="A319" s="1" t="s">
        <v>104</v>
      </c>
      <c r="B319" s="2" t="s">
        <v>593</v>
      </c>
      <c r="C319" s="1" t="s">
        <v>96</v>
      </c>
      <c r="K319" s="3">
        <v>0</v>
      </c>
      <c r="L319" s="3">
        <v>0</v>
      </c>
      <c r="M319" s="3">
        <v>0</v>
      </c>
      <c r="N319" s="3">
        <v>0</v>
      </c>
      <c r="O319" s="3">
        <v>0.3</v>
      </c>
      <c r="P319" s="3">
        <v>0</v>
      </c>
    </row>
    <row r="320" spans="1:9" ht="12.75">
      <c r="A320" s="1" t="s">
        <v>357</v>
      </c>
      <c r="B320" s="2" t="s">
        <v>594</v>
      </c>
      <c r="C320" s="1" t="s">
        <v>88</v>
      </c>
      <c r="D320" s="3">
        <v>0.1</v>
      </c>
      <c r="E320" s="3">
        <v>0</v>
      </c>
      <c r="F320" s="3">
        <v>0</v>
      </c>
      <c r="G320" s="3">
        <v>0</v>
      </c>
      <c r="H320" s="3">
        <v>0</v>
      </c>
      <c r="I320" s="3">
        <v>0</v>
      </c>
    </row>
    <row r="321" spans="1:9" ht="12.75">
      <c r="A321" s="1" t="s">
        <v>561</v>
      </c>
      <c r="B321" s="2" t="s">
        <v>595</v>
      </c>
      <c r="C321" s="1" t="s">
        <v>88</v>
      </c>
      <c r="D321" s="3">
        <v>0</v>
      </c>
      <c r="E321" s="3">
        <v>0</v>
      </c>
      <c r="F321" s="3">
        <v>0</v>
      </c>
      <c r="G321" s="3">
        <v>0</v>
      </c>
      <c r="H321" s="3">
        <v>0.5</v>
      </c>
      <c r="I321" s="3">
        <v>0</v>
      </c>
    </row>
    <row r="322" spans="1:9" ht="12.75">
      <c r="A322" s="1" t="s">
        <v>288</v>
      </c>
      <c r="B322" s="2" t="s">
        <v>596</v>
      </c>
      <c r="C322" s="1" t="s">
        <v>88</v>
      </c>
      <c r="D322" s="3">
        <v>0</v>
      </c>
      <c r="E322" s="3">
        <v>0.8</v>
      </c>
      <c r="F322" s="3">
        <v>0.1</v>
      </c>
      <c r="G322" s="3">
        <v>0</v>
      </c>
      <c r="H322" s="3">
        <v>0</v>
      </c>
      <c r="I322" s="3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Barton</dc:creator>
  <cp:keywords/>
  <dc:description/>
  <cp:lastModifiedBy>Jason Barton</cp:lastModifiedBy>
  <dcterms:created xsi:type="dcterms:W3CDTF">2005-08-18T05:07:41Z</dcterms:created>
  <cp:category/>
  <cp:version/>
  <cp:contentType/>
  <cp:contentStatus/>
</cp:coreProperties>
</file>